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010" windowHeight="8685" firstSheet="17" activeTab="19"/>
  </bookViews>
  <sheets>
    <sheet name="EURUSD_D1" sheetId="5" r:id="rId1"/>
    <sheet name="EURUSD_H1" sheetId="11" r:id="rId2"/>
    <sheet name="EURUSD_H1 (M15)" sheetId="12" r:id="rId3"/>
    <sheet name="GBPUSD_D1" sheetId="13" r:id="rId4"/>
    <sheet name="GBPUSD_H1" sheetId="14" r:id="rId5"/>
    <sheet name="GBPUSD_H1 (M15)" sheetId="28" r:id="rId6"/>
    <sheet name="USDCAD_D1" sheetId="29" r:id="rId7"/>
    <sheet name="USDCAD_H1" sheetId="30" r:id="rId8"/>
    <sheet name="USDCAD_H1 (M15)" sheetId="31" r:id="rId9"/>
    <sheet name="USDJPY_D1" sheetId="35" r:id="rId10"/>
    <sheet name="USDJPY_H1" sheetId="36" r:id="rId11"/>
    <sheet name="USDJPY_H1 (M15)" sheetId="37" r:id="rId12"/>
    <sheet name="AUDUSD_D1" sheetId="32" r:id="rId13"/>
    <sheet name="AUDUSD_H1" sheetId="33" r:id="rId14"/>
    <sheet name="AUDUSD_H1 (M15)" sheetId="34" r:id="rId15"/>
    <sheet name="NZDUSD_D1" sheetId="38" r:id="rId16"/>
    <sheet name="NZDUSD_H1" sheetId="39" r:id="rId17"/>
    <sheet name="NZDUSD_H1 (M15)" sheetId="40" r:id="rId18"/>
    <sheet name="EURUSD_D1 (2)" sheetId="41" r:id="rId19"/>
    <sheet name="EURUSD_H1 (2)" sheetId="42" r:id="rId20"/>
    <sheet name="Лист2" sheetId="2" r:id="rId21"/>
    <sheet name="Лист3" sheetId="3" r:id="rId22"/>
  </sheets>
  <calcPr calcId="145621"/>
  <fileRecoveryPr repairLoad="1"/>
</workbook>
</file>

<file path=xl/calcChain.xml><?xml version="1.0" encoding="utf-8"?>
<calcChain xmlns="http://schemas.openxmlformats.org/spreadsheetml/2006/main">
  <c r="H12" i="42" l="1"/>
  <c r="P9" i="42" l="1"/>
  <c r="I9" i="42"/>
  <c r="B9" i="42"/>
  <c r="C19" i="42" s="1"/>
  <c r="C6" i="42"/>
  <c r="J5" i="42"/>
  <c r="K5" i="42" s="1"/>
  <c r="R4" i="42"/>
  <c r="S6" i="42" s="1"/>
  <c r="Q4" i="42"/>
  <c r="D4" i="42"/>
  <c r="E6" i="42" s="1"/>
  <c r="P2" i="42"/>
  <c r="I2" i="42"/>
  <c r="P1" i="42"/>
  <c r="I1" i="42"/>
  <c r="C20" i="42" l="1"/>
  <c r="F7" i="42"/>
  <c r="F8" i="42" s="1"/>
  <c r="D19" i="42" s="1"/>
  <c r="L6" i="42"/>
  <c r="P5" i="42"/>
  <c r="Q6" i="42" s="1"/>
  <c r="T7" i="42" s="1"/>
  <c r="T8" i="42" s="1"/>
  <c r="I4" i="42"/>
  <c r="J6" i="42" s="1"/>
  <c r="J11" i="42"/>
  <c r="J15" i="42"/>
  <c r="J19" i="42"/>
  <c r="C11" i="42"/>
  <c r="Q13" i="42"/>
  <c r="C15" i="42"/>
  <c r="Q17" i="42"/>
  <c r="J67" i="42"/>
  <c r="J63" i="42"/>
  <c r="J59" i="42"/>
  <c r="C69" i="42"/>
  <c r="Q67" i="42"/>
  <c r="C65" i="42"/>
  <c r="Q63" i="42"/>
  <c r="C61" i="42"/>
  <c r="Q59" i="42"/>
  <c r="C57" i="42"/>
  <c r="Q55" i="42"/>
  <c r="C53" i="42"/>
  <c r="Q51" i="42"/>
  <c r="C49" i="42"/>
  <c r="Q47" i="42"/>
  <c r="C45" i="42"/>
  <c r="Q43" i="42"/>
  <c r="C41" i="42"/>
  <c r="Q39" i="42"/>
  <c r="C37" i="42"/>
  <c r="Q35" i="42"/>
  <c r="Q65" i="42"/>
  <c r="C63" i="42"/>
  <c r="Q57" i="42"/>
  <c r="J55" i="42"/>
  <c r="J49" i="42"/>
  <c r="C47" i="42"/>
  <c r="Q41" i="42"/>
  <c r="J39" i="42"/>
  <c r="J31" i="42"/>
  <c r="J27" i="42"/>
  <c r="J23" i="42"/>
  <c r="J65" i="42"/>
  <c r="J57" i="42"/>
  <c r="J53" i="42"/>
  <c r="C51" i="42"/>
  <c r="Q45" i="42"/>
  <c r="J43" i="42"/>
  <c r="J37" i="42"/>
  <c r="C35" i="42"/>
  <c r="C33" i="42"/>
  <c r="Q31" i="42"/>
  <c r="C29" i="42"/>
  <c r="Q27" i="42"/>
  <c r="C25" i="42"/>
  <c r="Q23" i="42"/>
  <c r="C21" i="42"/>
  <c r="Q69" i="42"/>
  <c r="C67" i="42"/>
  <c r="Q61" i="42"/>
  <c r="C59" i="42"/>
  <c r="C55" i="42"/>
  <c r="Q49" i="42"/>
  <c r="J47" i="42"/>
  <c r="J41" i="42"/>
  <c r="C39" i="42"/>
  <c r="J33" i="42"/>
  <c r="J29" i="42"/>
  <c r="J25" i="42"/>
  <c r="J21" i="42"/>
  <c r="J69" i="42"/>
  <c r="J61" i="42"/>
  <c r="Q53" i="42"/>
  <c r="J51" i="42"/>
  <c r="J45" i="42"/>
  <c r="C43" i="42"/>
  <c r="Q37" i="42"/>
  <c r="J35" i="42"/>
  <c r="Q33" i="42"/>
  <c r="C31" i="42"/>
  <c r="Q29" i="42"/>
  <c r="C27" i="42"/>
  <c r="Q25" i="42"/>
  <c r="C23" i="42"/>
  <c r="Q21" i="42"/>
  <c r="J13" i="42"/>
  <c r="J17" i="42"/>
  <c r="Q11" i="42"/>
  <c r="C13" i="42"/>
  <c r="Q15" i="42"/>
  <c r="C17" i="42"/>
  <c r="Q19" i="42"/>
  <c r="Q53" i="41"/>
  <c r="J51" i="41"/>
  <c r="J45" i="41"/>
  <c r="C43" i="41"/>
  <c r="Q33" i="41"/>
  <c r="C31" i="41"/>
  <c r="Q25" i="41"/>
  <c r="Q21" i="41"/>
  <c r="J19" i="41"/>
  <c r="C17" i="41"/>
  <c r="C15" i="41"/>
  <c r="Q13" i="41"/>
  <c r="C11" i="41"/>
  <c r="P9" i="41"/>
  <c r="I9" i="41"/>
  <c r="B9" i="41"/>
  <c r="C6" i="41"/>
  <c r="J5" i="41"/>
  <c r="K5" i="41" s="1"/>
  <c r="L6" i="41" s="1"/>
  <c r="Q4" i="41"/>
  <c r="D4" i="41"/>
  <c r="I4" i="41" s="1"/>
  <c r="P2" i="41"/>
  <c r="I2" i="41"/>
  <c r="P1" i="41"/>
  <c r="I1" i="41"/>
  <c r="M7" i="42" l="1"/>
  <c r="M8" i="42" s="1"/>
  <c r="K29" i="42" s="1"/>
  <c r="F19" i="42"/>
  <c r="Q20" i="42"/>
  <c r="R19" i="42"/>
  <c r="Q12" i="42"/>
  <c r="R11" i="42"/>
  <c r="C24" i="42"/>
  <c r="D23" i="42"/>
  <c r="C32" i="42"/>
  <c r="D31" i="42"/>
  <c r="C44" i="42"/>
  <c r="D43" i="42"/>
  <c r="J62" i="42"/>
  <c r="J30" i="42"/>
  <c r="J48" i="42"/>
  <c r="Q62" i="42"/>
  <c r="R61" i="42"/>
  <c r="Q24" i="42"/>
  <c r="R23" i="42"/>
  <c r="Q32" i="42"/>
  <c r="R31" i="42"/>
  <c r="J44" i="42"/>
  <c r="J58" i="42"/>
  <c r="J32" i="42"/>
  <c r="J50" i="42"/>
  <c r="Q66" i="42"/>
  <c r="R65" i="42"/>
  <c r="D41" i="42"/>
  <c r="C42" i="42"/>
  <c r="C50" i="42"/>
  <c r="D49" i="42"/>
  <c r="C58" i="42"/>
  <c r="D57" i="42"/>
  <c r="C66" i="42"/>
  <c r="D65" i="42"/>
  <c r="J64" i="42"/>
  <c r="Q14" i="42"/>
  <c r="R13" i="42"/>
  <c r="J12" i="42"/>
  <c r="J18" i="42"/>
  <c r="K17" i="42"/>
  <c r="Q26" i="42"/>
  <c r="R25" i="42"/>
  <c r="R33" i="42"/>
  <c r="Q34" i="42"/>
  <c r="J46" i="42"/>
  <c r="J70" i="42"/>
  <c r="J34" i="42"/>
  <c r="R49" i="42"/>
  <c r="Q50" i="42"/>
  <c r="C68" i="42"/>
  <c r="D67" i="42"/>
  <c r="C26" i="42"/>
  <c r="D25" i="42"/>
  <c r="C34" i="42"/>
  <c r="D33" i="42"/>
  <c r="R45" i="42"/>
  <c r="Q46" i="42"/>
  <c r="J66" i="42"/>
  <c r="J40" i="42"/>
  <c r="J56" i="42"/>
  <c r="R35" i="42"/>
  <c r="Q36" i="42"/>
  <c r="Q44" i="42"/>
  <c r="R43" i="42"/>
  <c r="R51" i="42"/>
  <c r="Q52" i="42"/>
  <c r="Q60" i="42"/>
  <c r="R59" i="42"/>
  <c r="Q68" i="42"/>
  <c r="R67" i="42"/>
  <c r="J68" i="42"/>
  <c r="C12" i="42"/>
  <c r="D11" i="42"/>
  <c r="C18" i="42"/>
  <c r="D17" i="42"/>
  <c r="Q16" i="42"/>
  <c r="R15" i="42"/>
  <c r="J14" i="42"/>
  <c r="C28" i="42"/>
  <c r="D27" i="42"/>
  <c r="J36" i="42"/>
  <c r="J52" i="42"/>
  <c r="J22" i="42"/>
  <c r="D39" i="42"/>
  <c r="C40" i="42"/>
  <c r="D55" i="42"/>
  <c r="C56" i="42"/>
  <c r="Q70" i="42"/>
  <c r="R69" i="42"/>
  <c r="Q28" i="42"/>
  <c r="R27" i="42"/>
  <c r="D35" i="42"/>
  <c r="C36" i="42"/>
  <c r="D51" i="42"/>
  <c r="C52" i="42"/>
  <c r="J24" i="42"/>
  <c r="K23" i="42"/>
  <c r="Q42" i="42"/>
  <c r="R41" i="42"/>
  <c r="Q58" i="42"/>
  <c r="R57" i="42"/>
  <c r="C38" i="42"/>
  <c r="D37" i="42"/>
  <c r="D45" i="42"/>
  <c r="C46" i="42"/>
  <c r="C54" i="42"/>
  <c r="D53" i="42"/>
  <c r="C62" i="42"/>
  <c r="D61" i="42"/>
  <c r="C70" i="42"/>
  <c r="D69" i="42"/>
  <c r="Q18" i="42"/>
  <c r="R17" i="42"/>
  <c r="J20" i="42"/>
  <c r="C14" i="42"/>
  <c r="D13" i="42"/>
  <c r="Q22" i="42"/>
  <c r="R21" i="42"/>
  <c r="Q30" i="42"/>
  <c r="R29" i="42"/>
  <c r="Q38" i="42"/>
  <c r="R37" i="42"/>
  <c r="Q54" i="42"/>
  <c r="R53" i="42"/>
  <c r="J26" i="42"/>
  <c r="J42" i="42"/>
  <c r="C60" i="42"/>
  <c r="D59" i="42"/>
  <c r="C22" i="42"/>
  <c r="D21" i="42"/>
  <c r="C30" i="42"/>
  <c r="D29" i="42"/>
  <c r="J38" i="42"/>
  <c r="J54" i="42"/>
  <c r="K53" i="42"/>
  <c r="J28" i="42"/>
  <c r="C48" i="42"/>
  <c r="D47" i="42"/>
  <c r="C64" i="42"/>
  <c r="D63" i="42"/>
  <c r="R39" i="42"/>
  <c r="Q40" i="42"/>
  <c r="Q48" i="42"/>
  <c r="R47" i="42"/>
  <c r="Q56" i="42"/>
  <c r="R55" i="42"/>
  <c r="Q64" i="42"/>
  <c r="R63" i="42"/>
  <c r="J60" i="42"/>
  <c r="K59" i="42"/>
  <c r="C16" i="42"/>
  <c r="D15" i="42"/>
  <c r="J16" i="42"/>
  <c r="K15" i="42"/>
  <c r="P5" i="41"/>
  <c r="J6" i="41"/>
  <c r="M7" i="41" s="1"/>
  <c r="M8" i="41" s="1"/>
  <c r="K45" i="41" s="1"/>
  <c r="R4" i="41"/>
  <c r="S6" i="41" s="1"/>
  <c r="Q6" i="41"/>
  <c r="T7" i="41" s="1"/>
  <c r="T8" i="41" s="1"/>
  <c r="Q14" i="41"/>
  <c r="C12" i="41"/>
  <c r="C16" i="41"/>
  <c r="C18" i="41"/>
  <c r="J20" i="41"/>
  <c r="K19" i="41"/>
  <c r="Q22" i="41"/>
  <c r="C69" i="41"/>
  <c r="Q67" i="41"/>
  <c r="C65" i="41"/>
  <c r="Q63" i="41"/>
  <c r="C61" i="41"/>
  <c r="Q59" i="41"/>
  <c r="C57" i="41"/>
  <c r="Q55" i="41"/>
  <c r="C53" i="41"/>
  <c r="Q51" i="41"/>
  <c r="C49" i="41"/>
  <c r="Q47" i="41"/>
  <c r="C45" i="41"/>
  <c r="Q43" i="41"/>
  <c r="C41" i="41"/>
  <c r="Q39" i="41"/>
  <c r="C37" i="41"/>
  <c r="Q35" i="41"/>
  <c r="J65" i="41"/>
  <c r="C63" i="41"/>
  <c r="J69" i="41"/>
  <c r="C67" i="41"/>
  <c r="Q61" i="41"/>
  <c r="J59" i="41"/>
  <c r="J53" i="41"/>
  <c r="C51" i="41"/>
  <c r="Q45" i="41"/>
  <c r="J43" i="41"/>
  <c r="J37" i="41"/>
  <c r="C35" i="41"/>
  <c r="C33" i="41"/>
  <c r="Q31" i="41"/>
  <c r="C29" i="41"/>
  <c r="Q27" i="41"/>
  <c r="C25" i="41"/>
  <c r="Q65" i="41"/>
  <c r="J63" i="41"/>
  <c r="J57" i="41"/>
  <c r="C55" i="41"/>
  <c r="Q49" i="41"/>
  <c r="J47" i="41"/>
  <c r="J41" i="41"/>
  <c r="C39" i="41"/>
  <c r="J33" i="41"/>
  <c r="J29" i="41"/>
  <c r="J25" i="41"/>
  <c r="J21" i="41"/>
  <c r="J17" i="41"/>
  <c r="J13" i="41"/>
  <c r="Q17" i="41"/>
  <c r="C23" i="41"/>
  <c r="Q23" i="41"/>
  <c r="J31" i="41"/>
  <c r="C47" i="41"/>
  <c r="J49" i="41"/>
  <c r="J55" i="41"/>
  <c r="Q57" i="41"/>
  <c r="J67" i="41"/>
  <c r="Q69" i="41"/>
  <c r="Q26" i="41"/>
  <c r="C32" i="41"/>
  <c r="K51" i="41"/>
  <c r="E6" i="41"/>
  <c r="F7" i="41" s="1"/>
  <c r="F8" i="41" s="1"/>
  <c r="Q11" i="41"/>
  <c r="C13" i="41"/>
  <c r="Q15" i="41"/>
  <c r="C19" i="41"/>
  <c r="Q19" i="41"/>
  <c r="C27" i="41"/>
  <c r="Q29" i="41"/>
  <c r="J35" i="41"/>
  <c r="Q37" i="41"/>
  <c r="C59" i="41"/>
  <c r="Q34" i="41"/>
  <c r="J46" i="41"/>
  <c r="J11" i="41"/>
  <c r="J15" i="41"/>
  <c r="C21" i="41"/>
  <c r="J23" i="41"/>
  <c r="J27" i="41"/>
  <c r="J39" i="41"/>
  <c r="Q41" i="41"/>
  <c r="C44" i="41"/>
  <c r="J52" i="41"/>
  <c r="Q54" i="41"/>
  <c r="J61" i="41"/>
  <c r="S6" i="31"/>
  <c r="Q6" i="31"/>
  <c r="P9" i="40"/>
  <c r="I9" i="40"/>
  <c r="B9" i="40"/>
  <c r="C6" i="40"/>
  <c r="J5" i="40"/>
  <c r="K5" i="40" s="1"/>
  <c r="R4" i="40"/>
  <c r="S6" i="40" s="1"/>
  <c r="Q4" i="40"/>
  <c r="D4" i="40"/>
  <c r="I4" i="40" s="1"/>
  <c r="J6" i="40" s="1"/>
  <c r="P2" i="40"/>
  <c r="I2" i="40"/>
  <c r="P1" i="40"/>
  <c r="I1" i="40"/>
  <c r="J65" i="39"/>
  <c r="J61" i="39"/>
  <c r="J49" i="39"/>
  <c r="C48" i="39"/>
  <c r="C47" i="39"/>
  <c r="J45" i="39"/>
  <c r="Q42" i="39"/>
  <c r="Q41" i="39"/>
  <c r="C40" i="39"/>
  <c r="C39" i="39"/>
  <c r="J37" i="39"/>
  <c r="C34" i="39"/>
  <c r="C33" i="39"/>
  <c r="Q31" i="39"/>
  <c r="Q32" i="39" s="1"/>
  <c r="J31" i="39"/>
  <c r="C29" i="39"/>
  <c r="C30" i="39" s="1"/>
  <c r="Q28" i="39"/>
  <c r="Q27" i="39"/>
  <c r="J27" i="39"/>
  <c r="C26" i="39"/>
  <c r="C25" i="39"/>
  <c r="Q23" i="39"/>
  <c r="Q24" i="39" s="1"/>
  <c r="J23" i="39"/>
  <c r="C21" i="39"/>
  <c r="C22" i="39" s="1"/>
  <c r="Q20" i="39"/>
  <c r="Q19" i="39"/>
  <c r="J19" i="39"/>
  <c r="C18" i="39"/>
  <c r="C17" i="39"/>
  <c r="Q15" i="39"/>
  <c r="Q16" i="39" s="1"/>
  <c r="J15" i="39"/>
  <c r="C13" i="39"/>
  <c r="C14" i="39" s="1"/>
  <c r="Q12" i="39"/>
  <c r="Q11" i="39"/>
  <c r="J11" i="39"/>
  <c r="P9" i="39"/>
  <c r="I9" i="39"/>
  <c r="B9" i="39"/>
  <c r="J69" i="39" s="1"/>
  <c r="C6" i="39"/>
  <c r="J5" i="39"/>
  <c r="K5" i="39" s="1"/>
  <c r="Q4" i="39"/>
  <c r="R4" i="39" s="1"/>
  <c r="S6" i="39" s="1"/>
  <c r="D4" i="39"/>
  <c r="I4" i="39" s="1"/>
  <c r="P2" i="39"/>
  <c r="I2" i="39"/>
  <c r="P1" i="39"/>
  <c r="I1" i="39"/>
  <c r="P9" i="38"/>
  <c r="I9" i="38"/>
  <c r="B9" i="38"/>
  <c r="C6" i="38"/>
  <c r="J5" i="38"/>
  <c r="K5" i="38" s="1"/>
  <c r="Q4" i="38"/>
  <c r="R4" i="38" s="1"/>
  <c r="S6" i="38" s="1"/>
  <c r="D4" i="38"/>
  <c r="I4" i="38" s="1"/>
  <c r="P2" i="38"/>
  <c r="I2" i="38"/>
  <c r="P1" i="38"/>
  <c r="I1" i="38"/>
  <c r="U12" i="32"/>
  <c r="T11" i="32"/>
  <c r="P9" i="37"/>
  <c r="I9" i="37"/>
  <c r="B9" i="37"/>
  <c r="Q11" i="37" s="1"/>
  <c r="C6" i="37"/>
  <c r="J5" i="37"/>
  <c r="K5" i="37" s="1"/>
  <c r="Q4" i="37"/>
  <c r="R4" i="37" s="1"/>
  <c r="S6" i="37" s="1"/>
  <c r="D4" i="37"/>
  <c r="I4" i="37" s="1"/>
  <c r="P2" i="37"/>
  <c r="I2" i="37"/>
  <c r="P1" i="37"/>
  <c r="I1" i="37"/>
  <c r="P9" i="36"/>
  <c r="I9" i="36"/>
  <c r="B9" i="36"/>
  <c r="C6" i="36"/>
  <c r="J5" i="36"/>
  <c r="K5" i="36" s="1"/>
  <c r="Q4" i="36"/>
  <c r="R4" i="36" s="1"/>
  <c r="S6" i="36" s="1"/>
  <c r="D4" i="36"/>
  <c r="I4" i="36" s="1"/>
  <c r="P2" i="36"/>
  <c r="I2" i="36"/>
  <c r="P1" i="36"/>
  <c r="I1" i="36"/>
  <c r="P1" i="35"/>
  <c r="P2" i="35"/>
  <c r="I1" i="29"/>
  <c r="P1" i="29"/>
  <c r="I2" i="29"/>
  <c r="P2" i="29"/>
  <c r="P9" i="35"/>
  <c r="I9" i="35"/>
  <c r="B9" i="35"/>
  <c r="Q33" i="35" s="1"/>
  <c r="C6" i="35"/>
  <c r="J5" i="35"/>
  <c r="K5" i="35" s="1"/>
  <c r="Q4" i="35"/>
  <c r="R4" i="35" s="1"/>
  <c r="S6" i="35" s="1"/>
  <c r="D4" i="35"/>
  <c r="I4" i="35" s="1"/>
  <c r="I2" i="35"/>
  <c r="I1" i="35"/>
  <c r="U14" i="32"/>
  <c r="P1" i="11"/>
  <c r="I1" i="11"/>
  <c r="P1" i="33"/>
  <c r="I1" i="33"/>
  <c r="P9" i="34"/>
  <c r="I9" i="34"/>
  <c r="B9" i="34"/>
  <c r="C6" i="34"/>
  <c r="J5" i="34"/>
  <c r="K5" i="34" s="1"/>
  <c r="Q4" i="34"/>
  <c r="R4" i="34" s="1"/>
  <c r="S6" i="34" s="1"/>
  <c r="D4" i="34"/>
  <c r="I4" i="34" s="1"/>
  <c r="I2" i="34"/>
  <c r="P1" i="34"/>
  <c r="I1" i="34"/>
  <c r="P9" i="33"/>
  <c r="I9" i="33"/>
  <c r="B9" i="33"/>
  <c r="C6" i="33"/>
  <c r="J5" i="33"/>
  <c r="K5" i="33" s="1"/>
  <c r="Q4" i="33"/>
  <c r="R4" i="33" s="1"/>
  <c r="S6" i="33" s="1"/>
  <c r="D4" i="33"/>
  <c r="I4" i="33" s="1"/>
  <c r="I2" i="33"/>
  <c r="P9" i="32"/>
  <c r="I9" i="32"/>
  <c r="B9" i="32"/>
  <c r="Q35" i="32" s="1"/>
  <c r="C6" i="32"/>
  <c r="J5" i="32"/>
  <c r="K5" i="32" s="1"/>
  <c r="R4" i="32"/>
  <c r="S6" i="32" s="1"/>
  <c r="Q4" i="32"/>
  <c r="D4" i="32"/>
  <c r="E6" i="32" s="1"/>
  <c r="P2" i="32"/>
  <c r="I2" i="32"/>
  <c r="P1" i="32"/>
  <c r="I1" i="32"/>
  <c r="P5" i="30"/>
  <c r="Q4" i="29"/>
  <c r="P5" i="29"/>
  <c r="P9" i="31"/>
  <c r="I9" i="31"/>
  <c r="B9" i="31"/>
  <c r="C6" i="31"/>
  <c r="J5" i="31"/>
  <c r="K5" i="31" s="1"/>
  <c r="Q4" i="31"/>
  <c r="R4" i="31" s="1"/>
  <c r="D4" i="31"/>
  <c r="I4" i="31" s="1"/>
  <c r="P2" i="31"/>
  <c r="I2" i="31"/>
  <c r="P1" i="31"/>
  <c r="T8" i="31" s="1"/>
  <c r="R11" i="31" s="1"/>
  <c r="I1" i="31"/>
  <c r="J23" i="30"/>
  <c r="J24" i="30" s="1"/>
  <c r="C23" i="30"/>
  <c r="C24" i="30" s="1"/>
  <c r="Q21" i="30"/>
  <c r="Q22" i="30" s="1"/>
  <c r="J19" i="30"/>
  <c r="J20" i="30" s="1"/>
  <c r="C19" i="30"/>
  <c r="C20" i="30" s="1"/>
  <c r="Q17" i="30"/>
  <c r="Q18" i="30" s="1"/>
  <c r="J15" i="30"/>
  <c r="J16" i="30" s="1"/>
  <c r="C15" i="30"/>
  <c r="C16" i="30" s="1"/>
  <c r="Q13" i="30"/>
  <c r="Q14" i="30" s="1"/>
  <c r="J11" i="30"/>
  <c r="J12" i="30" s="1"/>
  <c r="C11" i="30"/>
  <c r="C12" i="30" s="1"/>
  <c r="P9" i="30"/>
  <c r="I9" i="30"/>
  <c r="B9" i="30"/>
  <c r="C6" i="30"/>
  <c r="J5" i="30"/>
  <c r="K5" i="30" s="1"/>
  <c r="L6" i="30" s="1"/>
  <c r="Q4" i="30"/>
  <c r="D4" i="30"/>
  <c r="E6" i="30" s="1"/>
  <c r="P2" i="30"/>
  <c r="I2" i="30"/>
  <c r="P1" i="30"/>
  <c r="I1" i="30"/>
  <c r="P9" i="29"/>
  <c r="I9" i="29"/>
  <c r="B9" i="29"/>
  <c r="C23" i="29" s="1"/>
  <c r="Q6" i="29"/>
  <c r="C6" i="29"/>
  <c r="J5" i="29"/>
  <c r="K5" i="29" s="1"/>
  <c r="L6" i="29" s="1"/>
  <c r="R4" i="29"/>
  <c r="S6" i="29" s="1"/>
  <c r="D4" i="29"/>
  <c r="E6" i="29" s="1"/>
  <c r="Q4" i="5"/>
  <c r="P5" i="5"/>
  <c r="Q4" i="12"/>
  <c r="R4" i="12" s="1"/>
  <c r="S6" i="12" s="1"/>
  <c r="P9" i="28"/>
  <c r="I9" i="28"/>
  <c r="B9" i="28"/>
  <c r="C6" i="28"/>
  <c r="J5" i="28"/>
  <c r="K5" i="28" s="1"/>
  <c r="Q4" i="28"/>
  <c r="R4" i="28" s="1"/>
  <c r="S6" i="28" s="1"/>
  <c r="D4" i="28"/>
  <c r="I4" i="28" s="1"/>
  <c r="P2" i="28"/>
  <c r="I2" i="28"/>
  <c r="P1" i="28"/>
  <c r="I1" i="28"/>
  <c r="T8" i="13"/>
  <c r="P1" i="13"/>
  <c r="I1" i="13"/>
  <c r="P1" i="12"/>
  <c r="I1" i="12"/>
  <c r="P2" i="5"/>
  <c r="P1" i="5"/>
  <c r="I1" i="5"/>
  <c r="Q4" i="14"/>
  <c r="R4" i="14" s="1"/>
  <c r="S6" i="14" s="1"/>
  <c r="P1" i="14"/>
  <c r="I1" i="14"/>
  <c r="P2" i="14"/>
  <c r="Q4" i="11"/>
  <c r="R4" i="11" s="1"/>
  <c r="S6" i="11" s="1"/>
  <c r="P9" i="14"/>
  <c r="I9" i="14"/>
  <c r="B9" i="14"/>
  <c r="C6" i="14"/>
  <c r="J5" i="14"/>
  <c r="K5" i="14" s="1"/>
  <c r="L6" i="14" s="1"/>
  <c r="D4" i="14"/>
  <c r="E6" i="14" s="1"/>
  <c r="I2" i="14"/>
  <c r="P9" i="13"/>
  <c r="I9" i="13"/>
  <c r="B9" i="13"/>
  <c r="Q6" i="13"/>
  <c r="C6" i="13"/>
  <c r="J5" i="13"/>
  <c r="K5" i="13" s="1"/>
  <c r="L6" i="13" s="1"/>
  <c r="R4" i="13"/>
  <c r="S6" i="13" s="1"/>
  <c r="D4" i="13"/>
  <c r="E6" i="13" s="1"/>
  <c r="I2" i="13"/>
  <c r="P9" i="12"/>
  <c r="I9" i="12"/>
  <c r="B9" i="12"/>
  <c r="C6" i="12"/>
  <c r="J5" i="12"/>
  <c r="K5" i="12" s="1"/>
  <c r="L6" i="12" s="1"/>
  <c r="D4" i="12"/>
  <c r="E6" i="12" s="1"/>
  <c r="I2" i="12"/>
  <c r="P9" i="11"/>
  <c r="I9" i="11"/>
  <c r="B9" i="11"/>
  <c r="C6" i="11"/>
  <c r="J5" i="11"/>
  <c r="K5" i="11" s="1"/>
  <c r="L6" i="11" s="1"/>
  <c r="D4" i="11"/>
  <c r="E6" i="11" s="1"/>
  <c r="I2" i="11"/>
  <c r="Q69" i="5"/>
  <c r="Q70" i="5" s="1"/>
  <c r="Q67" i="5"/>
  <c r="Q65" i="5"/>
  <c r="Q66" i="5" s="1"/>
  <c r="Q63" i="5"/>
  <c r="Q61" i="5"/>
  <c r="Q62" i="5" s="1"/>
  <c r="Q59" i="5"/>
  <c r="Q57" i="5"/>
  <c r="Q58" i="5" s="1"/>
  <c r="Q55" i="5"/>
  <c r="Q53" i="5"/>
  <c r="Q54" i="5" s="1"/>
  <c r="Q51" i="5"/>
  <c r="Q49" i="5"/>
  <c r="Q50" i="5" s="1"/>
  <c r="Q47" i="5"/>
  <c r="Q45" i="5"/>
  <c r="Q46" i="5" s="1"/>
  <c r="Q43" i="5"/>
  <c r="Q41" i="5"/>
  <c r="Q42" i="5" s="1"/>
  <c r="Q39" i="5"/>
  <c r="Q37" i="5"/>
  <c r="Q38" i="5" s="1"/>
  <c r="Q35" i="5"/>
  <c r="Q33" i="5"/>
  <c r="Q34" i="5" s="1"/>
  <c r="Q31" i="5"/>
  <c r="Q29" i="5"/>
  <c r="Q30" i="5" s="1"/>
  <c r="Q27" i="5"/>
  <c r="Q25" i="5"/>
  <c r="Q26" i="5" s="1"/>
  <c r="Q23" i="5"/>
  <c r="Q21" i="5"/>
  <c r="Q22" i="5" s="1"/>
  <c r="Q19" i="5"/>
  <c r="Q17" i="5"/>
  <c r="Q18" i="5" s="1"/>
  <c r="Q15" i="5"/>
  <c r="Q13" i="5"/>
  <c r="Q14" i="5" s="1"/>
  <c r="Q11" i="5"/>
  <c r="P9" i="5"/>
  <c r="Q6" i="5"/>
  <c r="R4" i="5"/>
  <c r="S6" i="5" s="1"/>
  <c r="C34" i="5"/>
  <c r="J34" i="5"/>
  <c r="C35" i="5"/>
  <c r="J35" i="5"/>
  <c r="C36" i="5"/>
  <c r="J36" i="5"/>
  <c r="C37" i="5"/>
  <c r="J37" i="5"/>
  <c r="C38" i="5"/>
  <c r="J38" i="5"/>
  <c r="C39" i="5"/>
  <c r="J39" i="5"/>
  <c r="C40" i="5"/>
  <c r="J40" i="5"/>
  <c r="C41" i="5"/>
  <c r="J41" i="5"/>
  <c r="C42" i="5"/>
  <c r="J42" i="5"/>
  <c r="C43" i="5"/>
  <c r="J43" i="5"/>
  <c r="C44" i="5"/>
  <c r="J44" i="5"/>
  <c r="C45" i="5"/>
  <c r="J45" i="5"/>
  <c r="C46" i="5"/>
  <c r="J46" i="5"/>
  <c r="C47" i="5"/>
  <c r="J47" i="5"/>
  <c r="C48" i="5"/>
  <c r="J48" i="5"/>
  <c r="C49" i="5"/>
  <c r="J49" i="5"/>
  <c r="C50" i="5"/>
  <c r="J50" i="5"/>
  <c r="C51" i="5"/>
  <c r="J51" i="5"/>
  <c r="C52" i="5"/>
  <c r="J52" i="5"/>
  <c r="C53" i="5"/>
  <c r="J53" i="5"/>
  <c r="C54" i="5"/>
  <c r="J54" i="5"/>
  <c r="C55" i="5"/>
  <c r="J55" i="5"/>
  <c r="C56" i="5"/>
  <c r="J56" i="5"/>
  <c r="C57" i="5"/>
  <c r="J57" i="5"/>
  <c r="C58" i="5"/>
  <c r="J58" i="5"/>
  <c r="C59" i="5"/>
  <c r="J59" i="5"/>
  <c r="C60" i="5"/>
  <c r="J60" i="5"/>
  <c r="C61" i="5"/>
  <c r="J61" i="5"/>
  <c r="C62" i="5"/>
  <c r="J62" i="5"/>
  <c r="C63" i="5"/>
  <c r="J63" i="5"/>
  <c r="C64" i="5"/>
  <c r="J64" i="5"/>
  <c r="C65" i="5"/>
  <c r="J65" i="5"/>
  <c r="C66" i="5"/>
  <c r="J66" i="5"/>
  <c r="C67" i="5"/>
  <c r="J67" i="5"/>
  <c r="C68" i="5"/>
  <c r="J68" i="5"/>
  <c r="C69" i="5"/>
  <c r="J69" i="5"/>
  <c r="C70" i="5"/>
  <c r="J70" i="5"/>
  <c r="K27" i="42" l="1"/>
  <c r="K37" i="42"/>
  <c r="K41" i="42"/>
  <c r="K69" i="42"/>
  <c r="M69" i="42" s="1"/>
  <c r="K31" i="42"/>
  <c r="K43" i="42"/>
  <c r="K47" i="42"/>
  <c r="K51" i="42"/>
  <c r="K39" i="42"/>
  <c r="K61" i="42"/>
  <c r="L60" i="42" s="1"/>
  <c r="N60" i="42" s="1"/>
  <c r="K25" i="42"/>
  <c r="K19" i="42"/>
  <c r="K21" i="42"/>
  <c r="M21" i="42" s="1"/>
  <c r="K35" i="42"/>
  <c r="M35" i="42" s="1"/>
  <c r="K13" i="42"/>
  <c r="M72" i="42" s="1"/>
  <c r="K67" i="42"/>
  <c r="L68" i="42" s="1"/>
  <c r="N68" i="42" s="1"/>
  <c r="K55" i="42"/>
  <c r="M55" i="42" s="1"/>
  <c r="K65" i="42"/>
  <c r="M65" i="42" s="1"/>
  <c r="K33" i="42"/>
  <c r="K45" i="42"/>
  <c r="L46" i="42" s="1"/>
  <c r="N46" i="42" s="1"/>
  <c r="K11" i="42"/>
  <c r="M11" i="42" s="1"/>
  <c r="K63" i="42"/>
  <c r="L64" i="42" s="1"/>
  <c r="N64" i="42" s="1"/>
  <c r="K49" i="42"/>
  <c r="M49" i="42" s="1"/>
  <c r="K57" i="42"/>
  <c r="L58" i="42" s="1"/>
  <c r="N58" i="42" s="1"/>
  <c r="L16" i="42"/>
  <c r="N16" i="42" s="1"/>
  <c r="M15" i="42"/>
  <c r="M59" i="42"/>
  <c r="S56" i="42"/>
  <c r="U56" i="42" s="1"/>
  <c r="T55" i="42"/>
  <c r="E48" i="42"/>
  <c r="G48" i="42" s="1"/>
  <c r="F47" i="42"/>
  <c r="M53" i="42"/>
  <c r="L54" i="42"/>
  <c r="N54" i="42" s="1"/>
  <c r="E30" i="42"/>
  <c r="G30" i="42" s="1"/>
  <c r="F29" i="42"/>
  <c r="E60" i="42"/>
  <c r="G60" i="42" s="1"/>
  <c r="F59" i="42"/>
  <c r="L26" i="42"/>
  <c r="N26" i="42" s="1"/>
  <c r="M25" i="42"/>
  <c r="S38" i="42"/>
  <c r="U38" i="42" s="1"/>
  <c r="T37" i="42"/>
  <c r="S22" i="42"/>
  <c r="U22" i="42" s="1"/>
  <c r="T21" i="42"/>
  <c r="E70" i="42"/>
  <c r="G70" i="42" s="1"/>
  <c r="F69" i="42"/>
  <c r="E54" i="42"/>
  <c r="G54" i="42" s="1"/>
  <c r="F53" i="42"/>
  <c r="E38" i="42"/>
  <c r="G38" i="42" s="1"/>
  <c r="F37" i="42"/>
  <c r="S42" i="42"/>
  <c r="U42" i="42" s="1"/>
  <c r="T41" i="42"/>
  <c r="S28" i="42"/>
  <c r="U28" i="42" s="1"/>
  <c r="T27" i="42"/>
  <c r="L22" i="42"/>
  <c r="N22" i="42" s="1"/>
  <c r="M13" i="42"/>
  <c r="E18" i="42"/>
  <c r="G18" i="42" s="1"/>
  <c r="F17" i="42"/>
  <c r="M67" i="42"/>
  <c r="S60" i="42"/>
  <c r="U60" i="42" s="1"/>
  <c r="T59" i="42"/>
  <c r="T43" i="42"/>
  <c r="S44" i="42"/>
  <c r="U44" i="42" s="1"/>
  <c r="E34" i="42"/>
  <c r="G34" i="42" s="1"/>
  <c r="F33" i="42"/>
  <c r="E68" i="42"/>
  <c r="G68" i="42" s="1"/>
  <c r="F67" i="42"/>
  <c r="M33" i="42"/>
  <c r="S26" i="42"/>
  <c r="U26" i="42" s="1"/>
  <c r="T25" i="42"/>
  <c r="M63" i="42"/>
  <c r="E58" i="42"/>
  <c r="G58" i="42" s="1"/>
  <c r="F57" i="42"/>
  <c r="S32" i="42"/>
  <c r="U32" i="42" s="1"/>
  <c r="T31" i="42"/>
  <c r="S62" i="42"/>
  <c r="U62" i="42" s="1"/>
  <c r="T61" i="42"/>
  <c r="L30" i="42"/>
  <c r="N30" i="42" s="1"/>
  <c r="M29" i="42"/>
  <c r="E44" i="42"/>
  <c r="G44" i="42" s="1"/>
  <c r="F43" i="42"/>
  <c r="E24" i="42"/>
  <c r="G24" i="42" s="1"/>
  <c r="F23" i="42"/>
  <c r="S20" i="42"/>
  <c r="U20" i="42" s="1"/>
  <c r="T19" i="42"/>
  <c r="T39" i="42"/>
  <c r="S40" i="42"/>
  <c r="U40" i="42" s="1"/>
  <c r="E52" i="42"/>
  <c r="G52" i="42" s="1"/>
  <c r="F51" i="42"/>
  <c r="E56" i="42"/>
  <c r="G56" i="42" s="1"/>
  <c r="F55" i="42"/>
  <c r="E42" i="42"/>
  <c r="G42" i="42" s="1"/>
  <c r="F41" i="42"/>
  <c r="E16" i="42"/>
  <c r="G16" i="42" s="1"/>
  <c r="F15" i="42"/>
  <c r="S64" i="42"/>
  <c r="U64" i="42" s="1"/>
  <c r="T63" i="42"/>
  <c r="S48" i="42"/>
  <c r="U48" i="42" s="1"/>
  <c r="T47" i="42"/>
  <c r="E64" i="42"/>
  <c r="G64" i="42" s="1"/>
  <c r="F63" i="42"/>
  <c r="L28" i="42"/>
  <c r="N28" i="42" s="1"/>
  <c r="M27" i="42"/>
  <c r="M37" i="42"/>
  <c r="L38" i="42"/>
  <c r="N38" i="42" s="1"/>
  <c r="E22" i="42"/>
  <c r="G22" i="42" s="1"/>
  <c r="F21" i="42"/>
  <c r="M41" i="42"/>
  <c r="L42" i="42"/>
  <c r="N42" i="42" s="1"/>
  <c r="S54" i="42"/>
  <c r="U54" i="42" s="1"/>
  <c r="T53" i="42"/>
  <c r="S30" i="42"/>
  <c r="U30" i="42" s="1"/>
  <c r="T29" i="42"/>
  <c r="E14" i="42"/>
  <c r="F13" i="42"/>
  <c r="S18" i="42"/>
  <c r="U18" i="42" s="1"/>
  <c r="T17" i="42"/>
  <c r="E62" i="42"/>
  <c r="G62" i="42" s="1"/>
  <c r="F61" i="42"/>
  <c r="S58" i="42"/>
  <c r="U58" i="42" s="1"/>
  <c r="T57" i="42"/>
  <c r="L24" i="42"/>
  <c r="N24" i="42" s="1"/>
  <c r="M23" i="42"/>
  <c r="S70" i="42"/>
  <c r="U70" i="42" s="1"/>
  <c r="T69" i="42"/>
  <c r="M51" i="42"/>
  <c r="E28" i="42"/>
  <c r="G28" i="42" s="1"/>
  <c r="F27" i="42"/>
  <c r="S16" i="42"/>
  <c r="U16" i="42" s="1"/>
  <c r="T15" i="42"/>
  <c r="E12" i="42"/>
  <c r="G12" i="42" s="1"/>
  <c r="F11" i="42"/>
  <c r="S68" i="42"/>
  <c r="U68" i="42" s="1"/>
  <c r="T67" i="42"/>
  <c r="L40" i="42"/>
  <c r="N40" i="42" s="1"/>
  <c r="M39" i="42"/>
  <c r="E26" i="42"/>
  <c r="G26" i="42" s="1"/>
  <c r="F25" i="42"/>
  <c r="L70" i="42"/>
  <c r="N70" i="42" s="1"/>
  <c r="L18" i="42"/>
  <c r="N18" i="42" s="1"/>
  <c r="M17" i="42"/>
  <c r="S14" i="42"/>
  <c r="T13" i="42"/>
  <c r="E66" i="42"/>
  <c r="G66" i="42" s="1"/>
  <c r="F65" i="42"/>
  <c r="F49" i="42"/>
  <c r="H49" i="42" s="1"/>
  <c r="E50" i="42"/>
  <c r="G50" i="42" s="1"/>
  <c r="S66" i="42"/>
  <c r="U66" i="42" s="1"/>
  <c r="T65" i="42"/>
  <c r="L32" i="42"/>
  <c r="N32" i="42" s="1"/>
  <c r="M31" i="42"/>
  <c r="S24" i="42"/>
  <c r="U24" i="42" s="1"/>
  <c r="T23" i="42"/>
  <c r="L62" i="42"/>
  <c r="N62" i="42" s="1"/>
  <c r="M61" i="42"/>
  <c r="E32" i="42"/>
  <c r="G32" i="42" s="1"/>
  <c r="F31" i="42"/>
  <c r="H31" i="42" s="1"/>
  <c r="S12" i="42"/>
  <c r="U12" i="42" s="1"/>
  <c r="T11" i="42"/>
  <c r="F45" i="42"/>
  <c r="E46" i="42"/>
  <c r="G46" i="42" s="1"/>
  <c r="E36" i="42"/>
  <c r="G36" i="42" s="1"/>
  <c r="F35" i="42"/>
  <c r="H35" i="42" s="1"/>
  <c r="E40" i="42"/>
  <c r="G40" i="42" s="1"/>
  <c r="F39" i="42"/>
  <c r="S52" i="42"/>
  <c r="U52" i="42" s="1"/>
  <c r="T51" i="42"/>
  <c r="S36" i="42"/>
  <c r="U36" i="42" s="1"/>
  <c r="T35" i="42"/>
  <c r="S46" i="42"/>
  <c r="U46" i="42" s="1"/>
  <c r="T45" i="42"/>
  <c r="S50" i="42"/>
  <c r="U50" i="42" s="1"/>
  <c r="T49" i="42"/>
  <c r="S34" i="42"/>
  <c r="U34" i="42" s="1"/>
  <c r="T33" i="42"/>
  <c r="L44" i="42"/>
  <c r="N44" i="42" s="1"/>
  <c r="M43" i="42"/>
  <c r="M47" i="42"/>
  <c r="L48" i="42"/>
  <c r="N48" i="42" s="1"/>
  <c r="E20" i="42"/>
  <c r="G20" i="42" s="1"/>
  <c r="H20" i="42" s="1"/>
  <c r="D15" i="41"/>
  <c r="F15" i="41" s="1"/>
  <c r="D31" i="41"/>
  <c r="F31" i="41" s="1"/>
  <c r="R53" i="41"/>
  <c r="R21" i="41"/>
  <c r="R33" i="41"/>
  <c r="T33" i="41" s="1"/>
  <c r="D17" i="41"/>
  <c r="R13" i="41"/>
  <c r="T13" i="41" s="1"/>
  <c r="T53" i="41"/>
  <c r="C28" i="41"/>
  <c r="D27" i="41"/>
  <c r="J50" i="41"/>
  <c r="K49" i="41"/>
  <c r="K21" i="41"/>
  <c r="J22" i="41"/>
  <c r="D55" i="41"/>
  <c r="C56" i="41"/>
  <c r="Q46" i="41"/>
  <c r="R45" i="41"/>
  <c r="J66" i="41"/>
  <c r="K65" i="41"/>
  <c r="C58" i="41"/>
  <c r="D57" i="41"/>
  <c r="Q42" i="41"/>
  <c r="R41" i="41"/>
  <c r="C22" i="41"/>
  <c r="D21" i="41"/>
  <c r="R37" i="41"/>
  <c r="Q38" i="41"/>
  <c r="Q12" i="41"/>
  <c r="R11" i="41"/>
  <c r="J68" i="41"/>
  <c r="K67" i="41"/>
  <c r="Q18" i="41"/>
  <c r="R17" i="41"/>
  <c r="J42" i="41"/>
  <c r="K41" i="41"/>
  <c r="Q28" i="41"/>
  <c r="R27" i="41"/>
  <c r="Q36" i="41"/>
  <c r="R35" i="41"/>
  <c r="J40" i="41"/>
  <c r="K39" i="41"/>
  <c r="J16" i="41"/>
  <c r="K15" i="41"/>
  <c r="K35" i="41"/>
  <c r="J36" i="41"/>
  <c r="C20" i="41"/>
  <c r="D19" i="41"/>
  <c r="E18" i="41" s="1"/>
  <c r="G18" i="41" s="1"/>
  <c r="R25" i="41"/>
  <c r="Q58" i="41"/>
  <c r="R57" i="41"/>
  <c r="J32" i="41"/>
  <c r="K31" i="41"/>
  <c r="J14" i="41"/>
  <c r="K13" i="41"/>
  <c r="J30" i="41"/>
  <c r="K29" i="41"/>
  <c r="K47" i="41"/>
  <c r="J48" i="41"/>
  <c r="K63" i="41"/>
  <c r="J64" i="41"/>
  <c r="C30" i="41"/>
  <c r="D29" i="41"/>
  <c r="J38" i="41"/>
  <c r="K37" i="41"/>
  <c r="J54" i="41"/>
  <c r="K53" i="41"/>
  <c r="J70" i="41"/>
  <c r="K69" i="41"/>
  <c r="C38" i="41"/>
  <c r="D37" i="41"/>
  <c r="D45" i="41"/>
  <c r="C46" i="41"/>
  <c r="C54" i="41"/>
  <c r="D53" i="41"/>
  <c r="D61" i="41"/>
  <c r="C62" i="41"/>
  <c r="C70" i="41"/>
  <c r="D69" i="41"/>
  <c r="D11" i="41"/>
  <c r="J24" i="41"/>
  <c r="K23" i="41"/>
  <c r="C60" i="41"/>
  <c r="D59" i="41"/>
  <c r="C14" i="41"/>
  <c r="D13" i="41"/>
  <c r="Q70" i="41"/>
  <c r="R69" i="41"/>
  <c r="C24" i="41"/>
  <c r="D23" i="41"/>
  <c r="D39" i="41"/>
  <c r="C40" i="41"/>
  <c r="C26" i="41"/>
  <c r="D25" i="41"/>
  <c r="C34" i="41"/>
  <c r="D33" i="41"/>
  <c r="E32" i="41" s="1"/>
  <c r="G32" i="41" s="1"/>
  <c r="R61" i="41"/>
  <c r="Q62" i="41"/>
  <c r="C42" i="41"/>
  <c r="D41" i="41"/>
  <c r="D49" i="41"/>
  <c r="C50" i="41"/>
  <c r="C66" i="41"/>
  <c r="D65" i="41"/>
  <c r="J62" i="41"/>
  <c r="K61" i="41"/>
  <c r="M45" i="41"/>
  <c r="L46" i="41"/>
  <c r="N46" i="41" s="1"/>
  <c r="R19" i="41"/>
  <c r="Q20" i="41"/>
  <c r="C48" i="41"/>
  <c r="D47" i="41"/>
  <c r="J26" i="41"/>
  <c r="K25" i="41"/>
  <c r="J58" i="41"/>
  <c r="K57" i="41"/>
  <c r="C36" i="41"/>
  <c r="D35" i="41"/>
  <c r="C52" i="41"/>
  <c r="D51" i="41"/>
  <c r="D67" i="41"/>
  <c r="C68" i="41"/>
  <c r="R43" i="41"/>
  <c r="Q44" i="41"/>
  <c r="Q52" i="41"/>
  <c r="R51" i="41"/>
  <c r="Q60" i="41"/>
  <c r="R59" i="41"/>
  <c r="R67" i="41"/>
  <c r="Q68" i="41"/>
  <c r="T21" i="41"/>
  <c r="F17" i="41"/>
  <c r="J28" i="41"/>
  <c r="K27" i="41"/>
  <c r="K11" i="41"/>
  <c r="J12" i="41"/>
  <c r="Q30" i="41"/>
  <c r="R29" i="41"/>
  <c r="R15" i="41"/>
  <c r="Q16" i="41"/>
  <c r="M51" i="41"/>
  <c r="J56" i="41"/>
  <c r="K55" i="41"/>
  <c r="Q24" i="41"/>
  <c r="R23" i="41"/>
  <c r="K17" i="41"/>
  <c r="J18" i="41"/>
  <c r="J34" i="41"/>
  <c r="K33" i="41"/>
  <c r="R49" i="41"/>
  <c r="Q50" i="41"/>
  <c r="R65" i="41"/>
  <c r="Q66" i="41"/>
  <c r="Q32" i="41"/>
  <c r="R31" i="41"/>
  <c r="J44" i="41"/>
  <c r="K43" i="41"/>
  <c r="J60" i="41"/>
  <c r="K59" i="41"/>
  <c r="C64" i="41"/>
  <c r="D63" i="41"/>
  <c r="R39" i="41"/>
  <c r="Q40" i="41"/>
  <c r="Q48" i="41"/>
  <c r="R47" i="41"/>
  <c r="R55" i="41"/>
  <c r="Q56" i="41"/>
  <c r="Q64" i="41"/>
  <c r="R63" i="41"/>
  <c r="D43" i="41"/>
  <c r="L20" i="41"/>
  <c r="N20" i="41" s="1"/>
  <c r="M19" i="41"/>
  <c r="J6" i="38"/>
  <c r="P5" i="12"/>
  <c r="Q6" i="12" s="1"/>
  <c r="J6" i="39"/>
  <c r="E6" i="39"/>
  <c r="F7" i="39" s="1"/>
  <c r="F8" i="39" s="1"/>
  <c r="L6" i="40"/>
  <c r="M7" i="40" s="1"/>
  <c r="M8" i="40" s="1"/>
  <c r="P5" i="40"/>
  <c r="Q6" i="40" s="1"/>
  <c r="T7" i="40" s="1"/>
  <c r="T8" i="40" s="1"/>
  <c r="Q69" i="40"/>
  <c r="C67" i="40"/>
  <c r="Q65" i="40"/>
  <c r="C63" i="40"/>
  <c r="Q61" i="40"/>
  <c r="C59" i="40"/>
  <c r="Q57" i="40"/>
  <c r="C55" i="40"/>
  <c r="Q53" i="40"/>
  <c r="C51" i="40"/>
  <c r="Q49" i="40"/>
  <c r="C47" i="40"/>
  <c r="Q45" i="40"/>
  <c r="C43" i="40"/>
  <c r="Q41" i="40"/>
  <c r="C39" i="40"/>
  <c r="Q37" i="40"/>
  <c r="C35" i="40"/>
  <c r="J67" i="40"/>
  <c r="J63" i="40"/>
  <c r="J59" i="40"/>
  <c r="J55" i="40"/>
  <c r="J51" i="40"/>
  <c r="J47" i="40"/>
  <c r="J43" i="40"/>
  <c r="J39" i="40"/>
  <c r="J35" i="40"/>
  <c r="C69" i="40"/>
  <c r="Q67" i="40"/>
  <c r="C65" i="40"/>
  <c r="Q63" i="40"/>
  <c r="C61" i="40"/>
  <c r="Q59" i="40"/>
  <c r="C57" i="40"/>
  <c r="Q55" i="40"/>
  <c r="C53" i="40"/>
  <c r="Q51" i="40"/>
  <c r="C49" i="40"/>
  <c r="Q47" i="40"/>
  <c r="C45" i="40"/>
  <c r="Q43" i="40"/>
  <c r="C41" i="40"/>
  <c r="Q39" i="40"/>
  <c r="C37" i="40"/>
  <c r="Q35" i="40"/>
  <c r="J69" i="40"/>
  <c r="J65" i="40"/>
  <c r="J61" i="40"/>
  <c r="J57" i="40"/>
  <c r="J53" i="40"/>
  <c r="J49" i="40"/>
  <c r="J45" i="40"/>
  <c r="J41" i="40"/>
  <c r="J37" i="40"/>
  <c r="J13" i="40"/>
  <c r="J17" i="40"/>
  <c r="J21" i="40"/>
  <c r="J25" i="40"/>
  <c r="J29" i="40"/>
  <c r="J33" i="40"/>
  <c r="E6" i="40"/>
  <c r="F7" i="40" s="1"/>
  <c r="F8" i="40" s="1"/>
  <c r="Q11" i="40"/>
  <c r="C13" i="40"/>
  <c r="Q15" i="40"/>
  <c r="C17" i="40"/>
  <c r="Q19" i="40"/>
  <c r="C21" i="40"/>
  <c r="Q23" i="40"/>
  <c r="C25" i="40"/>
  <c r="Q27" i="40"/>
  <c r="C29" i="40"/>
  <c r="Q31" i="40"/>
  <c r="C33" i="40"/>
  <c r="J11" i="40"/>
  <c r="J15" i="40"/>
  <c r="J19" i="40"/>
  <c r="J23" i="40"/>
  <c r="J27" i="40"/>
  <c r="J31" i="40"/>
  <c r="C11" i="40"/>
  <c r="Q13" i="40"/>
  <c r="C15" i="40"/>
  <c r="Q17" i="40"/>
  <c r="C19" i="40"/>
  <c r="Q21" i="40"/>
  <c r="C23" i="40"/>
  <c r="Q25" i="40"/>
  <c r="C27" i="40"/>
  <c r="Q29" i="40"/>
  <c r="C31" i="40"/>
  <c r="Q33" i="40"/>
  <c r="L6" i="39"/>
  <c r="M7" i="39" s="1"/>
  <c r="M8" i="39" s="1"/>
  <c r="P5" i="39"/>
  <c r="J16" i="39"/>
  <c r="J32" i="39"/>
  <c r="J38" i="39"/>
  <c r="J70" i="39"/>
  <c r="J12" i="39"/>
  <c r="J20" i="39"/>
  <c r="J28" i="39"/>
  <c r="J46" i="39"/>
  <c r="J50" i="39"/>
  <c r="J24" i="39"/>
  <c r="J66" i="39"/>
  <c r="Q6" i="39"/>
  <c r="T7" i="39" s="1"/>
  <c r="T8" i="39" s="1"/>
  <c r="J62" i="39"/>
  <c r="C11" i="39"/>
  <c r="Q13" i="39"/>
  <c r="C15" i="39"/>
  <c r="Q17" i="39"/>
  <c r="C19" i="39"/>
  <c r="Q21" i="39"/>
  <c r="C23" i="39"/>
  <c r="Q25" i="39"/>
  <c r="C27" i="39"/>
  <c r="Q29" i="39"/>
  <c r="C31" i="39"/>
  <c r="Q33" i="39"/>
  <c r="C35" i="39"/>
  <c r="Q37" i="39"/>
  <c r="C43" i="39"/>
  <c r="Q45" i="39"/>
  <c r="J53" i="39"/>
  <c r="Q69" i="39"/>
  <c r="C67" i="39"/>
  <c r="Q65" i="39"/>
  <c r="C63" i="39"/>
  <c r="Q61" i="39"/>
  <c r="C59" i="39"/>
  <c r="Q57" i="39"/>
  <c r="C55" i="39"/>
  <c r="Q53" i="39"/>
  <c r="C51" i="39"/>
  <c r="Q49" i="39"/>
  <c r="J67" i="39"/>
  <c r="J63" i="39"/>
  <c r="J59" i="39"/>
  <c r="J55" i="39"/>
  <c r="J51" i="39"/>
  <c r="J47" i="39"/>
  <c r="J43" i="39"/>
  <c r="J39" i="39"/>
  <c r="J35" i="39"/>
  <c r="C69" i="39"/>
  <c r="Q67" i="39"/>
  <c r="C65" i="39"/>
  <c r="Q63" i="39"/>
  <c r="C61" i="39"/>
  <c r="Q59" i="39"/>
  <c r="C57" i="39"/>
  <c r="Q55" i="39"/>
  <c r="C53" i="39"/>
  <c r="Q51" i="39"/>
  <c r="C49" i="39"/>
  <c r="Q47" i="39"/>
  <c r="C45" i="39"/>
  <c r="Q43" i="39"/>
  <c r="C41" i="39"/>
  <c r="Q39" i="39"/>
  <c r="C37" i="39"/>
  <c r="Q35" i="39"/>
  <c r="J13" i="39"/>
  <c r="J17" i="39"/>
  <c r="J21" i="39"/>
  <c r="J25" i="39"/>
  <c r="J29" i="39"/>
  <c r="J33" i="39"/>
  <c r="J41" i="39"/>
  <c r="J57" i="39"/>
  <c r="L6" i="38"/>
  <c r="M7" i="38" s="1"/>
  <c r="M8" i="38" s="1"/>
  <c r="P5" i="38"/>
  <c r="Q6" i="38" s="1"/>
  <c r="T7" i="38" s="1"/>
  <c r="T8" i="38" s="1"/>
  <c r="Q69" i="38"/>
  <c r="C67" i="38"/>
  <c r="Q65" i="38"/>
  <c r="C63" i="38"/>
  <c r="Q61" i="38"/>
  <c r="C59" i="38"/>
  <c r="Q57" i="38"/>
  <c r="C55" i="38"/>
  <c r="Q53" i="38"/>
  <c r="C51" i="38"/>
  <c r="Q49" i="38"/>
  <c r="C47" i="38"/>
  <c r="Q45" i="38"/>
  <c r="C43" i="38"/>
  <c r="Q41" i="38"/>
  <c r="J67" i="38"/>
  <c r="J63" i="38"/>
  <c r="J59" i="38"/>
  <c r="J55" i="38"/>
  <c r="J51" i="38"/>
  <c r="J47" i="38"/>
  <c r="J43" i="38"/>
  <c r="J39" i="38"/>
  <c r="J35" i="38"/>
  <c r="C69" i="38"/>
  <c r="Q67" i="38"/>
  <c r="C65" i="38"/>
  <c r="Q63" i="38"/>
  <c r="C61" i="38"/>
  <c r="Q59" i="38"/>
  <c r="C57" i="38"/>
  <c r="Q55" i="38"/>
  <c r="C53" i="38"/>
  <c r="Q51" i="38"/>
  <c r="C49" i="38"/>
  <c r="Q47" i="38"/>
  <c r="C45" i="38"/>
  <c r="Q43" i="38"/>
  <c r="C41" i="38"/>
  <c r="Q39" i="38"/>
  <c r="C37" i="38"/>
  <c r="Q35" i="38"/>
  <c r="J69" i="38"/>
  <c r="J65" i="38"/>
  <c r="J61" i="38"/>
  <c r="J57" i="38"/>
  <c r="J53" i="38"/>
  <c r="J49" i="38"/>
  <c r="J45" i="38"/>
  <c r="J41" i="38"/>
  <c r="J37" i="38"/>
  <c r="J13" i="38"/>
  <c r="J17" i="38"/>
  <c r="J21" i="38"/>
  <c r="J25" i="38"/>
  <c r="J29" i="38"/>
  <c r="J33" i="38"/>
  <c r="E6" i="38"/>
  <c r="F7" i="38" s="1"/>
  <c r="F8" i="38" s="1"/>
  <c r="Q11" i="38"/>
  <c r="C13" i="38"/>
  <c r="Q15" i="38"/>
  <c r="C17" i="38"/>
  <c r="Q19" i="38"/>
  <c r="C21" i="38"/>
  <c r="Q23" i="38"/>
  <c r="C25" i="38"/>
  <c r="Q27" i="38"/>
  <c r="C29" i="38"/>
  <c r="Q31" i="38"/>
  <c r="C33" i="38"/>
  <c r="C35" i="38"/>
  <c r="J11" i="38"/>
  <c r="J15" i="38"/>
  <c r="J19" i="38"/>
  <c r="J23" i="38"/>
  <c r="J27" i="38"/>
  <c r="J31" i="38"/>
  <c r="C39" i="38"/>
  <c r="C11" i="38"/>
  <c r="Q13" i="38"/>
  <c r="C15" i="38"/>
  <c r="Q17" i="38"/>
  <c r="C19" i="38"/>
  <c r="Q21" i="38"/>
  <c r="C23" i="38"/>
  <c r="Q25" i="38"/>
  <c r="C27" i="38"/>
  <c r="Q29" i="38"/>
  <c r="C31" i="38"/>
  <c r="Q33" i="38"/>
  <c r="Q37" i="38"/>
  <c r="J6" i="37"/>
  <c r="E6" i="37"/>
  <c r="F7" i="37" s="1"/>
  <c r="F8" i="37" s="1"/>
  <c r="R11" i="37" s="1"/>
  <c r="J6" i="36"/>
  <c r="J6" i="35"/>
  <c r="Q12" i="37"/>
  <c r="L6" i="37"/>
  <c r="M7" i="37" s="1"/>
  <c r="M8" i="37" s="1"/>
  <c r="P5" i="37"/>
  <c r="Q6" i="37" s="1"/>
  <c r="T7" i="37" s="1"/>
  <c r="T8" i="37" s="1"/>
  <c r="J11" i="37"/>
  <c r="J17" i="37"/>
  <c r="J21" i="37"/>
  <c r="Q69" i="37"/>
  <c r="J67" i="37"/>
  <c r="C69" i="37"/>
  <c r="Q67" i="37"/>
  <c r="C65" i="37"/>
  <c r="Q63" i="37"/>
  <c r="C61" i="37"/>
  <c r="Q59" i="37"/>
  <c r="C57" i="37"/>
  <c r="Q55" i="37"/>
  <c r="C53" i="37"/>
  <c r="Q51" i="37"/>
  <c r="C49" i="37"/>
  <c r="Q47" i="37"/>
  <c r="C45" i="37"/>
  <c r="Q43" i="37"/>
  <c r="C41" i="37"/>
  <c r="Q39" i="37"/>
  <c r="C37" i="37"/>
  <c r="Q35" i="37"/>
  <c r="J69" i="37"/>
  <c r="J65" i="37"/>
  <c r="J61" i="37"/>
  <c r="J57" i="37"/>
  <c r="J53" i="37"/>
  <c r="J49" i="37"/>
  <c r="J45" i="37"/>
  <c r="J41" i="37"/>
  <c r="J37" i="37"/>
  <c r="C67" i="37"/>
  <c r="J63" i="37"/>
  <c r="J55" i="37"/>
  <c r="J47" i="37"/>
  <c r="J39" i="37"/>
  <c r="J31" i="37"/>
  <c r="J27" i="37"/>
  <c r="J23" i="37"/>
  <c r="J19" i="37"/>
  <c r="J15" i="37"/>
  <c r="Q65" i="37"/>
  <c r="C63" i="37"/>
  <c r="Q57" i="37"/>
  <c r="C55" i="37"/>
  <c r="Q49" i="37"/>
  <c r="C47" i="37"/>
  <c r="Q41" i="37"/>
  <c r="C39" i="37"/>
  <c r="C33" i="37"/>
  <c r="Q31" i="37"/>
  <c r="C29" i="37"/>
  <c r="Q27" i="37"/>
  <c r="C25" i="37"/>
  <c r="Q23" i="37"/>
  <c r="C21" i="37"/>
  <c r="Q19" i="37"/>
  <c r="C17" i="37"/>
  <c r="Q15" i="37"/>
  <c r="C13" i="37"/>
  <c r="J59" i="37"/>
  <c r="J51" i="37"/>
  <c r="J43" i="37"/>
  <c r="J35" i="37"/>
  <c r="J33" i="37"/>
  <c r="J29" i="37"/>
  <c r="J25" i="37"/>
  <c r="Q61" i="37"/>
  <c r="C59" i="37"/>
  <c r="Q53" i="37"/>
  <c r="C51" i="37"/>
  <c r="Q45" i="37"/>
  <c r="C43" i="37"/>
  <c r="Q37" i="37"/>
  <c r="C35" i="37"/>
  <c r="Q33" i="37"/>
  <c r="C31" i="37"/>
  <c r="Q29" i="37"/>
  <c r="C27" i="37"/>
  <c r="Q25" i="37"/>
  <c r="C23" i="37"/>
  <c r="Q21" i="37"/>
  <c r="C19" i="37"/>
  <c r="Q17" i="37"/>
  <c r="C15" i="37"/>
  <c r="Q13" i="37"/>
  <c r="C11" i="37"/>
  <c r="J13" i="37"/>
  <c r="L6" i="36"/>
  <c r="M7" i="36" s="1"/>
  <c r="M8" i="36" s="1"/>
  <c r="P5" i="36"/>
  <c r="Q6" i="36" s="1"/>
  <c r="T7" i="36" s="1"/>
  <c r="T8" i="36" s="1"/>
  <c r="Q69" i="36"/>
  <c r="C67" i="36"/>
  <c r="Q65" i="36"/>
  <c r="C63" i="36"/>
  <c r="Q61" i="36"/>
  <c r="C59" i="36"/>
  <c r="Q57" i="36"/>
  <c r="C55" i="36"/>
  <c r="Q53" i="36"/>
  <c r="C51" i="36"/>
  <c r="Q49" i="36"/>
  <c r="C47" i="36"/>
  <c r="Q45" i="36"/>
  <c r="C43" i="36"/>
  <c r="Q41" i="36"/>
  <c r="C39" i="36"/>
  <c r="Q37" i="36"/>
  <c r="C35" i="36"/>
  <c r="J67" i="36"/>
  <c r="J63" i="36"/>
  <c r="J59" i="36"/>
  <c r="J55" i="36"/>
  <c r="J51" i="36"/>
  <c r="J47" i="36"/>
  <c r="J43" i="36"/>
  <c r="J39" i="36"/>
  <c r="J35" i="36"/>
  <c r="C69" i="36"/>
  <c r="Q67" i="36"/>
  <c r="C65" i="36"/>
  <c r="Q63" i="36"/>
  <c r="C61" i="36"/>
  <c r="Q59" i="36"/>
  <c r="C57" i="36"/>
  <c r="Q55" i="36"/>
  <c r="C53" i="36"/>
  <c r="Q51" i="36"/>
  <c r="C49" i="36"/>
  <c r="Q47" i="36"/>
  <c r="C45" i="36"/>
  <c r="Q43" i="36"/>
  <c r="C41" i="36"/>
  <c r="Q39" i="36"/>
  <c r="C37" i="36"/>
  <c r="Q35" i="36"/>
  <c r="J69" i="36"/>
  <c r="J65" i="36"/>
  <c r="J61" i="36"/>
  <c r="J57" i="36"/>
  <c r="J53" i="36"/>
  <c r="J49" i="36"/>
  <c r="J45" i="36"/>
  <c r="J41" i="36"/>
  <c r="J37" i="36"/>
  <c r="J13" i="36"/>
  <c r="J17" i="36"/>
  <c r="J21" i="36"/>
  <c r="J25" i="36"/>
  <c r="J29" i="36"/>
  <c r="J33" i="36"/>
  <c r="E6" i="36"/>
  <c r="F7" i="36" s="1"/>
  <c r="F8" i="36" s="1"/>
  <c r="Q11" i="36"/>
  <c r="C13" i="36"/>
  <c r="Q15" i="36"/>
  <c r="C17" i="36"/>
  <c r="Q19" i="36"/>
  <c r="C21" i="36"/>
  <c r="Q23" i="36"/>
  <c r="C25" i="36"/>
  <c r="Q27" i="36"/>
  <c r="C29" i="36"/>
  <c r="Q31" i="36"/>
  <c r="C33" i="36"/>
  <c r="J11" i="36"/>
  <c r="J15" i="36"/>
  <c r="J19" i="36"/>
  <c r="J23" i="36"/>
  <c r="J27" i="36"/>
  <c r="J31" i="36"/>
  <c r="C11" i="36"/>
  <c r="Q13" i="36"/>
  <c r="C15" i="36"/>
  <c r="Q17" i="36"/>
  <c r="C19" i="36"/>
  <c r="Q21" i="36"/>
  <c r="C23" i="36"/>
  <c r="Q25" i="36"/>
  <c r="C27" i="36"/>
  <c r="Q29" i="36"/>
  <c r="C31" i="36"/>
  <c r="Q33" i="36"/>
  <c r="Q34" i="35"/>
  <c r="L6" i="35"/>
  <c r="M7" i="35" s="1"/>
  <c r="M8" i="35" s="1"/>
  <c r="P5" i="35"/>
  <c r="Q6" i="35" s="1"/>
  <c r="T7" i="35" s="1"/>
  <c r="T8" i="35" s="1"/>
  <c r="C11" i="35"/>
  <c r="Q13" i="35"/>
  <c r="C15" i="35"/>
  <c r="Q17" i="35"/>
  <c r="C19" i="35"/>
  <c r="Q21" i="35"/>
  <c r="C23" i="35"/>
  <c r="Q25" i="35"/>
  <c r="C27" i="35"/>
  <c r="Q29" i="35"/>
  <c r="C31" i="35"/>
  <c r="Q69" i="35"/>
  <c r="C67" i="35"/>
  <c r="Q65" i="35"/>
  <c r="C63" i="35"/>
  <c r="Q61" i="35"/>
  <c r="C59" i="35"/>
  <c r="Q57" i="35"/>
  <c r="C55" i="35"/>
  <c r="Q53" i="35"/>
  <c r="C51" i="35"/>
  <c r="Q49" i="35"/>
  <c r="C47" i="35"/>
  <c r="Q45" i="35"/>
  <c r="C43" i="35"/>
  <c r="Q41" i="35"/>
  <c r="C39" i="35"/>
  <c r="J67" i="35"/>
  <c r="J63" i="35"/>
  <c r="J59" i="35"/>
  <c r="J55" i="35"/>
  <c r="J51" i="35"/>
  <c r="J47" i="35"/>
  <c r="J43" i="35"/>
  <c r="J39" i="35"/>
  <c r="J35" i="35"/>
  <c r="C69" i="35"/>
  <c r="Q67" i="35"/>
  <c r="C65" i="35"/>
  <c r="Q63" i="35"/>
  <c r="C61" i="35"/>
  <c r="Q59" i="35"/>
  <c r="C57" i="35"/>
  <c r="Q55" i="35"/>
  <c r="C53" i="35"/>
  <c r="Q51" i="35"/>
  <c r="C49" i="35"/>
  <c r="Q47" i="35"/>
  <c r="C45" i="35"/>
  <c r="Q43" i="35"/>
  <c r="C41" i="35"/>
  <c r="Q39" i="35"/>
  <c r="C37" i="35"/>
  <c r="Q35" i="35"/>
  <c r="J69" i="35"/>
  <c r="J65" i="35"/>
  <c r="J61" i="35"/>
  <c r="J57" i="35"/>
  <c r="J53" i="35"/>
  <c r="J49" i="35"/>
  <c r="J45" i="35"/>
  <c r="J41" i="35"/>
  <c r="J37" i="35"/>
  <c r="J13" i="35"/>
  <c r="J17" i="35"/>
  <c r="J21" i="35"/>
  <c r="J25" i="35"/>
  <c r="J29" i="35"/>
  <c r="J33" i="35"/>
  <c r="Q37" i="35"/>
  <c r="E6" i="35"/>
  <c r="F7" i="35" s="1"/>
  <c r="F8" i="35" s="1"/>
  <c r="R33" i="35" s="1"/>
  <c r="T33" i="35" s="1"/>
  <c r="Q11" i="35"/>
  <c r="C13" i="35"/>
  <c r="Q15" i="35"/>
  <c r="C17" i="35"/>
  <c r="Q19" i="35"/>
  <c r="C21" i="35"/>
  <c r="Q23" i="35"/>
  <c r="C25" i="35"/>
  <c r="Q27" i="35"/>
  <c r="C29" i="35"/>
  <c r="Q31" i="35"/>
  <c r="C33" i="35"/>
  <c r="J11" i="35"/>
  <c r="J15" i="35"/>
  <c r="J19" i="35"/>
  <c r="J23" i="35"/>
  <c r="J27" i="35"/>
  <c r="J31" i="35"/>
  <c r="C35" i="35"/>
  <c r="J6" i="34"/>
  <c r="J6" i="33"/>
  <c r="L6" i="34"/>
  <c r="P5" i="34"/>
  <c r="Q6" i="34" s="1"/>
  <c r="T7" i="34" s="1"/>
  <c r="T8" i="34" s="1"/>
  <c r="Q69" i="34"/>
  <c r="C67" i="34"/>
  <c r="Q65" i="34"/>
  <c r="C63" i="34"/>
  <c r="Q61" i="34"/>
  <c r="C59" i="34"/>
  <c r="Q57" i="34"/>
  <c r="C55" i="34"/>
  <c r="Q53" i="34"/>
  <c r="C51" i="34"/>
  <c r="Q49" i="34"/>
  <c r="C47" i="34"/>
  <c r="Q45" i="34"/>
  <c r="C43" i="34"/>
  <c r="Q41" i="34"/>
  <c r="C39" i="34"/>
  <c r="Q37" i="34"/>
  <c r="C35" i="34"/>
  <c r="J67" i="34"/>
  <c r="J63" i="34"/>
  <c r="J59" i="34"/>
  <c r="J55" i="34"/>
  <c r="J51" i="34"/>
  <c r="J47" i="34"/>
  <c r="J43" i="34"/>
  <c r="J39" i="34"/>
  <c r="J35" i="34"/>
  <c r="C69" i="34"/>
  <c r="Q67" i="34"/>
  <c r="C65" i="34"/>
  <c r="Q63" i="34"/>
  <c r="C61" i="34"/>
  <c r="Q59" i="34"/>
  <c r="C57" i="34"/>
  <c r="Q55" i="34"/>
  <c r="C53" i="34"/>
  <c r="Q51" i="34"/>
  <c r="C49" i="34"/>
  <c r="Q47" i="34"/>
  <c r="C45" i="34"/>
  <c r="Q43" i="34"/>
  <c r="C41" i="34"/>
  <c r="Q39" i="34"/>
  <c r="C37" i="34"/>
  <c r="Q35" i="34"/>
  <c r="J69" i="34"/>
  <c r="J65" i="34"/>
  <c r="J61" i="34"/>
  <c r="J57" i="34"/>
  <c r="J53" i="34"/>
  <c r="J49" i="34"/>
  <c r="J45" i="34"/>
  <c r="J41" i="34"/>
  <c r="J37" i="34"/>
  <c r="J13" i="34"/>
  <c r="J17" i="34"/>
  <c r="J21" i="34"/>
  <c r="J25" i="34"/>
  <c r="J29" i="34"/>
  <c r="J33" i="34"/>
  <c r="E6" i="34"/>
  <c r="F7" i="34" s="1"/>
  <c r="F8" i="34" s="1"/>
  <c r="Q11" i="34"/>
  <c r="C13" i="34"/>
  <c r="Q15" i="34"/>
  <c r="C17" i="34"/>
  <c r="Q19" i="34"/>
  <c r="C21" i="34"/>
  <c r="Q23" i="34"/>
  <c r="C25" i="34"/>
  <c r="Q27" i="34"/>
  <c r="C29" i="34"/>
  <c r="Q31" i="34"/>
  <c r="C33" i="34"/>
  <c r="J11" i="34"/>
  <c r="J15" i="34"/>
  <c r="J19" i="34"/>
  <c r="J23" i="34"/>
  <c r="J27" i="34"/>
  <c r="J31" i="34"/>
  <c r="C11" i="34"/>
  <c r="Q13" i="34"/>
  <c r="C15" i="34"/>
  <c r="Q17" i="34"/>
  <c r="C19" i="34"/>
  <c r="Q21" i="34"/>
  <c r="C23" i="34"/>
  <c r="Q25" i="34"/>
  <c r="C27" i="34"/>
  <c r="Q29" i="34"/>
  <c r="C31" i="34"/>
  <c r="Q33" i="34"/>
  <c r="L6" i="33"/>
  <c r="P5" i="33"/>
  <c r="Q6" i="33" s="1"/>
  <c r="T7" i="33" s="1"/>
  <c r="T8" i="33" s="1"/>
  <c r="Q69" i="33"/>
  <c r="C67" i="33"/>
  <c r="Q65" i="33"/>
  <c r="C63" i="33"/>
  <c r="Q61" i="33"/>
  <c r="C59" i="33"/>
  <c r="Q57" i="33"/>
  <c r="C55" i="33"/>
  <c r="Q53" i="33"/>
  <c r="C51" i="33"/>
  <c r="Q49" i="33"/>
  <c r="C47" i="33"/>
  <c r="Q45" i="33"/>
  <c r="C43" i="33"/>
  <c r="Q41" i="33"/>
  <c r="C39" i="33"/>
  <c r="Q37" i="33"/>
  <c r="C35" i="33"/>
  <c r="J67" i="33"/>
  <c r="J63" i="33"/>
  <c r="J59" i="33"/>
  <c r="J55" i="33"/>
  <c r="J51" i="33"/>
  <c r="J47" i="33"/>
  <c r="J43" i="33"/>
  <c r="J39" i="33"/>
  <c r="J35" i="33"/>
  <c r="C69" i="33"/>
  <c r="Q67" i="33"/>
  <c r="C65" i="33"/>
  <c r="Q63" i="33"/>
  <c r="C61" i="33"/>
  <c r="Q59" i="33"/>
  <c r="C57" i="33"/>
  <c r="Q55" i="33"/>
  <c r="C53" i="33"/>
  <c r="Q51" i="33"/>
  <c r="C49" i="33"/>
  <c r="Q47" i="33"/>
  <c r="C45" i="33"/>
  <c r="Q43" i="33"/>
  <c r="C41" i="33"/>
  <c r="Q39" i="33"/>
  <c r="C37" i="33"/>
  <c r="Q35" i="33"/>
  <c r="J69" i="33"/>
  <c r="J65" i="33"/>
  <c r="J61" i="33"/>
  <c r="J57" i="33"/>
  <c r="J53" i="33"/>
  <c r="J49" i="33"/>
  <c r="J45" i="33"/>
  <c r="J41" i="33"/>
  <c r="J37" i="33"/>
  <c r="J13" i="33"/>
  <c r="J17" i="33"/>
  <c r="J21" i="33"/>
  <c r="J25" i="33"/>
  <c r="J29" i="33"/>
  <c r="J33" i="33"/>
  <c r="E6" i="33"/>
  <c r="F7" i="33" s="1"/>
  <c r="F8" i="33" s="1"/>
  <c r="Q11" i="33"/>
  <c r="C13" i="33"/>
  <c r="Q15" i="33"/>
  <c r="C17" i="33"/>
  <c r="Q19" i="33"/>
  <c r="C21" i="33"/>
  <c r="Q23" i="33"/>
  <c r="C25" i="33"/>
  <c r="Q27" i="33"/>
  <c r="C29" i="33"/>
  <c r="Q31" i="33"/>
  <c r="C33" i="33"/>
  <c r="J11" i="33"/>
  <c r="J15" i="33"/>
  <c r="J19" i="33"/>
  <c r="J23" i="33"/>
  <c r="J27" i="33"/>
  <c r="J31" i="33"/>
  <c r="C11" i="33"/>
  <c r="Q13" i="33"/>
  <c r="C15" i="33"/>
  <c r="Q17" i="33"/>
  <c r="C19" i="33"/>
  <c r="Q21" i="33"/>
  <c r="C23" i="33"/>
  <c r="Q25" i="33"/>
  <c r="C27" i="33"/>
  <c r="Q29" i="33"/>
  <c r="C31" i="33"/>
  <c r="Q33" i="33"/>
  <c r="F7" i="32"/>
  <c r="F8" i="32" s="1"/>
  <c r="R35" i="32" s="1"/>
  <c r="Q36" i="32"/>
  <c r="L6" i="32"/>
  <c r="P5" i="32"/>
  <c r="Q6" i="32" s="1"/>
  <c r="T7" i="32" s="1"/>
  <c r="T8" i="32" s="1"/>
  <c r="I4" i="32"/>
  <c r="J6" i="32" s="1"/>
  <c r="M7" i="32" s="1"/>
  <c r="M8" i="32" s="1"/>
  <c r="J11" i="32"/>
  <c r="J15" i="32"/>
  <c r="J19" i="32"/>
  <c r="J23" i="32"/>
  <c r="J27" i="32"/>
  <c r="J31" i="32"/>
  <c r="C37" i="32"/>
  <c r="C11" i="32"/>
  <c r="Q13" i="32"/>
  <c r="C15" i="32"/>
  <c r="Q17" i="32"/>
  <c r="C19" i="32"/>
  <c r="Q21" i="32"/>
  <c r="C23" i="32"/>
  <c r="Q25" i="32"/>
  <c r="C27" i="32"/>
  <c r="Q29" i="32"/>
  <c r="C31" i="32"/>
  <c r="Q33" i="32"/>
  <c r="Q69" i="32"/>
  <c r="C67" i="32"/>
  <c r="Q65" i="32"/>
  <c r="C63" i="32"/>
  <c r="Q61" i="32"/>
  <c r="C59" i="32"/>
  <c r="Q57" i="32"/>
  <c r="C55" i="32"/>
  <c r="Q53" i="32"/>
  <c r="C51" i="32"/>
  <c r="Q49" i="32"/>
  <c r="C47" i="32"/>
  <c r="Q45" i="32"/>
  <c r="C43" i="32"/>
  <c r="Q41" i="32"/>
  <c r="C39" i="32"/>
  <c r="Q37" i="32"/>
  <c r="C35" i="32"/>
  <c r="J67" i="32"/>
  <c r="J63" i="32"/>
  <c r="J59" i="32"/>
  <c r="J55" i="32"/>
  <c r="J51" i="32"/>
  <c r="J47" i="32"/>
  <c r="J43" i="32"/>
  <c r="J39" i="32"/>
  <c r="J35" i="32"/>
  <c r="C69" i="32"/>
  <c r="Q67" i="32"/>
  <c r="C65" i="32"/>
  <c r="Q63" i="32"/>
  <c r="C61" i="32"/>
  <c r="Q59" i="32"/>
  <c r="C57" i="32"/>
  <c r="Q55" i="32"/>
  <c r="C53" i="32"/>
  <c r="Q51" i="32"/>
  <c r="C49" i="32"/>
  <c r="Q47" i="32"/>
  <c r="C45" i="32"/>
  <c r="Q43" i="32"/>
  <c r="C41" i="32"/>
  <c r="Q39" i="32"/>
  <c r="J69" i="32"/>
  <c r="J65" i="32"/>
  <c r="J61" i="32"/>
  <c r="J57" i="32"/>
  <c r="J53" i="32"/>
  <c r="J49" i="32"/>
  <c r="J45" i="32"/>
  <c r="J41" i="32"/>
  <c r="J37" i="32"/>
  <c r="J13" i="32"/>
  <c r="J17" i="32"/>
  <c r="J21" i="32"/>
  <c r="J25" i="32"/>
  <c r="J29" i="32"/>
  <c r="J33" i="32"/>
  <c r="Q11" i="32"/>
  <c r="C13" i="32"/>
  <c r="Q15" i="32"/>
  <c r="C17" i="32"/>
  <c r="Q19" i="32"/>
  <c r="C21" i="32"/>
  <c r="Q23" i="32"/>
  <c r="C25" i="32"/>
  <c r="Q27" i="32"/>
  <c r="C29" i="32"/>
  <c r="Q31" i="32"/>
  <c r="C33" i="32"/>
  <c r="J6" i="31"/>
  <c r="I4" i="30"/>
  <c r="J6" i="30" s="1"/>
  <c r="M7" i="30" s="1"/>
  <c r="M8" i="30" s="1"/>
  <c r="F7" i="30"/>
  <c r="F8" i="30" s="1"/>
  <c r="D15" i="30" s="1"/>
  <c r="I4" i="29"/>
  <c r="J6" i="29" s="1"/>
  <c r="F7" i="29"/>
  <c r="F8" i="29" s="1"/>
  <c r="L6" i="31"/>
  <c r="P5" i="31"/>
  <c r="T7" i="31" s="1"/>
  <c r="Q69" i="31"/>
  <c r="C67" i="31"/>
  <c r="Q65" i="31"/>
  <c r="C63" i="31"/>
  <c r="Q61" i="31"/>
  <c r="C59" i="31"/>
  <c r="Q57" i="31"/>
  <c r="C55" i="31"/>
  <c r="Q53" i="31"/>
  <c r="C51" i="31"/>
  <c r="Q49" i="31"/>
  <c r="C47" i="31"/>
  <c r="Q45" i="31"/>
  <c r="C43" i="31"/>
  <c r="Q41" i="31"/>
  <c r="C39" i="31"/>
  <c r="Q37" i="31"/>
  <c r="C35" i="31"/>
  <c r="J67" i="31"/>
  <c r="J63" i="31"/>
  <c r="J59" i="31"/>
  <c r="J55" i="31"/>
  <c r="J51" i="31"/>
  <c r="J47" i="31"/>
  <c r="J43" i="31"/>
  <c r="J39" i="31"/>
  <c r="J35" i="31"/>
  <c r="C69" i="31"/>
  <c r="Q67" i="31"/>
  <c r="C65" i="31"/>
  <c r="Q63" i="31"/>
  <c r="C61" i="31"/>
  <c r="Q59" i="31"/>
  <c r="C57" i="31"/>
  <c r="Q55" i="31"/>
  <c r="C53" i="31"/>
  <c r="Q51" i="31"/>
  <c r="C49" i="31"/>
  <c r="Q47" i="31"/>
  <c r="C45" i="31"/>
  <c r="Q43" i="31"/>
  <c r="C41" i="31"/>
  <c r="Q39" i="31"/>
  <c r="C37" i="31"/>
  <c r="Q35" i="31"/>
  <c r="J69" i="31"/>
  <c r="J65" i="31"/>
  <c r="J61" i="31"/>
  <c r="J57" i="31"/>
  <c r="J53" i="31"/>
  <c r="J49" i="31"/>
  <c r="J45" i="31"/>
  <c r="J41" i="31"/>
  <c r="J37" i="31"/>
  <c r="J13" i="31"/>
  <c r="J17" i="31"/>
  <c r="J21" i="31"/>
  <c r="J25" i="31"/>
  <c r="J29" i="31"/>
  <c r="J33" i="31"/>
  <c r="E6" i="31"/>
  <c r="F7" i="31" s="1"/>
  <c r="F8" i="31" s="1"/>
  <c r="Q11" i="31"/>
  <c r="C13" i="31"/>
  <c r="Q15" i="31"/>
  <c r="C17" i="31"/>
  <c r="Q19" i="31"/>
  <c r="C21" i="31"/>
  <c r="Q23" i="31"/>
  <c r="C25" i="31"/>
  <c r="Q27" i="31"/>
  <c r="C29" i="31"/>
  <c r="Q31" i="31"/>
  <c r="C33" i="31"/>
  <c r="J11" i="31"/>
  <c r="J15" i="31"/>
  <c r="J19" i="31"/>
  <c r="J23" i="31"/>
  <c r="J27" i="31"/>
  <c r="J31" i="31"/>
  <c r="C11" i="31"/>
  <c r="Q13" i="31"/>
  <c r="C15" i="31"/>
  <c r="Q17" i="31"/>
  <c r="C19" i="31"/>
  <c r="Q21" i="31"/>
  <c r="C23" i="31"/>
  <c r="Q25" i="31"/>
  <c r="C27" i="31"/>
  <c r="Q29" i="31"/>
  <c r="C31" i="31"/>
  <c r="Q33" i="31"/>
  <c r="R4" i="30"/>
  <c r="S6" i="30" s="1"/>
  <c r="Q69" i="30"/>
  <c r="C67" i="30"/>
  <c r="Q65" i="30"/>
  <c r="C63" i="30"/>
  <c r="Q61" i="30"/>
  <c r="C59" i="30"/>
  <c r="Q57" i="30"/>
  <c r="C55" i="30"/>
  <c r="Q53" i="30"/>
  <c r="C51" i="30"/>
  <c r="Q49" i="30"/>
  <c r="C47" i="30"/>
  <c r="Q45" i="30"/>
  <c r="C43" i="30"/>
  <c r="Q41" i="30"/>
  <c r="C39" i="30"/>
  <c r="Q37" i="30"/>
  <c r="C35" i="30"/>
  <c r="J67" i="30"/>
  <c r="J63" i="30"/>
  <c r="J59" i="30"/>
  <c r="J55" i="30"/>
  <c r="J51" i="30"/>
  <c r="J47" i="30"/>
  <c r="J43" i="30"/>
  <c r="J39" i="30"/>
  <c r="J35" i="30"/>
  <c r="C69" i="30"/>
  <c r="Q67" i="30"/>
  <c r="C65" i="30"/>
  <c r="Q63" i="30"/>
  <c r="C61" i="30"/>
  <c r="Q59" i="30"/>
  <c r="C57" i="30"/>
  <c r="Q55" i="30"/>
  <c r="C53" i="30"/>
  <c r="Q51" i="30"/>
  <c r="C49" i="30"/>
  <c r="Q47" i="30"/>
  <c r="C45" i="30"/>
  <c r="Q43" i="30"/>
  <c r="C41" i="30"/>
  <c r="Q39" i="30"/>
  <c r="C37" i="30"/>
  <c r="Q35" i="30"/>
  <c r="J69" i="30"/>
  <c r="J65" i="30"/>
  <c r="J61" i="30"/>
  <c r="J57" i="30"/>
  <c r="J53" i="30"/>
  <c r="J49" i="30"/>
  <c r="J45" i="30"/>
  <c r="J41" i="30"/>
  <c r="J37" i="30"/>
  <c r="J13" i="30"/>
  <c r="R13" i="30"/>
  <c r="T13" i="30" s="1"/>
  <c r="J17" i="30"/>
  <c r="J21" i="30"/>
  <c r="J25" i="30"/>
  <c r="J29" i="30"/>
  <c r="J33" i="30"/>
  <c r="Q11" i="30"/>
  <c r="C13" i="30"/>
  <c r="Q15" i="30"/>
  <c r="C17" i="30"/>
  <c r="Q19" i="30"/>
  <c r="C21" i="30"/>
  <c r="Q23" i="30"/>
  <c r="C25" i="30"/>
  <c r="Q27" i="30"/>
  <c r="C29" i="30"/>
  <c r="Q31" i="30"/>
  <c r="C33" i="30"/>
  <c r="J27" i="30"/>
  <c r="J31" i="30"/>
  <c r="Q6" i="30"/>
  <c r="T7" i="30" s="1"/>
  <c r="T8" i="30" s="1"/>
  <c r="Q25" i="30"/>
  <c r="C27" i="30"/>
  <c r="Q29" i="30"/>
  <c r="C31" i="30"/>
  <c r="Q33" i="30"/>
  <c r="T7" i="29"/>
  <c r="T8" i="29" s="1"/>
  <c r="C24" i="29"/>
  <c r="D23" i="29"/>
  <c r="M7" i="29"/>
  <c r="M8" i="29" s="1"/>
  <c r="C11" i="29"/>
  <c r="Q13" i="29"/>
  <c r="C15" i="29"/>
  <c r="Q17" i="29"/>
  <c r="C19" i="29"/>
  <c r="Q21" i="29"/>
  <c r="C69" i="29"/>
  <c r="Q67" i="29"/>
  <c r="C65" i="29"/>
  <c r="Q63" i="29"/>
  <c r="C61" i="29"/>
  <c r="Q59" i="29"/>
  <c r="C57" i="29"/>
  <c r="Q55" i="29"/>
  <c r="C53" i="29"/>
  <c r="Q51" i="29"/>
  <c r="C49" i="29"/>
  <c r="Q47" i="29"/>
  <c r="C45" i="29"/>
  <c r="Q43" i="29"/>
  <c r="C41" i="29"/>
  <c r="Q39" i="29"/>
  <c r="C37" i="29"/>
  <c r="Q35" i="29"/>
  <c r="J65" i="29"/>
  <c r="C63" i="29"/>
  <c r="Q57" i="29"/>
  <c r="J55" i="29"/>
  <c r="J49" i="29"/>
  <c r="C47" i="29"/>
  <c r="Q41" i="29"/>
  <c r="J39" i="29"/>
  <c r="J31" i="29"/>
  <c r="J27" i="29"/>
  <c r="J69" i="29"/>
  <c r="C67" i="29"/>
  <c r="Q61" i="29"/>
  <c r="J59" i="29"/>
  <c r="J53" i="29"/>
  <c r="C51" i="29"/>
  <c r="Q45" i="29"/>
  <c r="J43" i="29"/>
  <c r="J37" i="29"/>
  <c r="C35" i="29"/>
  <c r="C33" i="29"/>
  <c r="Q31" i="29"/>
  <c r="C29" i="29"/>
  <c r="Q27" i="29"/>
  <c r="C25" i="29"/>
  <c r="Q65" i="29"/>
  <c r="J63" i="29"/>
  <c r="J57" i="29"/>
  <c r="C55" i="29"/>
  <c r="Q49" i="29"/>
  <c r="J47" i="29"/>
  <c r="J41" i="29"/>
  <c r="C39" i="29"/>
  <c r="J33" i="29"/>
  <c r="J29" i="29"/>
  <c r="J25" i="29"/>
  <c r="Q69" i="29"/>
  <c r="J67" i="29"/>
  <c r="J61" i="29"/>
  <c r="C59" i="29"/>
  <c r="Q53" i="29"/>
  <c r="J51" i="29"/>
  <c r="J45" i="29"/>
  <c r="C43" i="29"/>
  <c r="Q37" i="29"/>
  <c r="J35" i="29"/>
  <c r="Q33" i="29"/>
  <c r="C31" i="29"/>
  <c r="Q29" i="29"/>
  <c r="C27" i="29"/>
  <c r="Q25" i="29"/>
  <c r="J13" i="29"/>
  <c r="J17" i="29"/>
  <c r="J21" i="29"/>
  <c r="Q11" i="29"/>
  <c r="C13" i="29"/>
  <c r="Q15" i="29"/>
  <c r="C17" i="29"/>
  <c r="Q19" i="29"/>
  <c r="C21" i="29"/>
  <c r="Q23" i="29"/>
  <c r="J11" i="29"/>
  <c r="J15" i="29"/>
  <c r="J19" i="29"/>
  <c r="J23" i="29"/>
  <c r="J6" i="28"/>
  <c r="P5" i="14"/>
  <c r="Q6" i="14" s="1"/>
  <c r="T7" i="14" s="1"/>
  <c r="T8" i="14" s="1"/>
  <c r="R11" i="14" s="1"/>
  <c r="T11" i="14" s="1"/>
  <c r="T7" i="5"/>
  <c r="T8" i="5" s="1"/>
  <c r="L6" i="28"/>
  <c r="P5" i="28"/>
  <c r="Q6" i="28" s="1"/>
  <c r="T7" i="28" s="1"/>
  <c r="T8" i="28" s="1"/>
  <c r="Q69" i="28"/>
  <c r="C67" i="28"/>
  <c r="Q65" i="28"/>
  <c r="C63" i="28"/>
  <c r="Q61" i="28"/>
  <c r="C59" i="28"/>
  <c r="Q57" i="28"/>
  <c r="C55" i="28"/>
  <c r="Q53" i="28"/>
  <c r="C51" i="28"/>
  <c r="Q49" i="28"/>
  <c r="C47" i="28"/>
  <c r="Q45" i="28"/>
  <c r="C43" i="28"/>
  <c r="Q41" i="28"/>
  <c r="C39" i="28"/>
  <c r="Q37" i="28"/>
  <c r="C35" i="28"/>
  <c r="J67" i="28"/>
  <c r="J63" i="28"/>
  <c r="J59" i="28"/>
  <c r="J55" i="28"/>
  <c r="J51" i="28"/>
  <c r="J47" i="28"/>
  <c r="J43" i="28"/>
  <c r="J39" i="28"/>
  <c r="J35" i="28"/>
  <c r="C69" i="28"/>
  <c r="Q67" i="28"/>
  <c r="C65" i="28"/>
  <c r="Q63" i="28"/>
  <c r="C61" i="28"/>
  <c r="Q59" i="28"/>
  <c r="C57" i="28"/>
  <c r="Q55" i="28"/>
  <c r="C53" i="28"/>
  <c r="Q51" i="28"/>
  <c r="C49" i="28"/>
  <c r="Q47" i="28"/>
  <c r="C45" i="28"/>
  <c r="Q43" i="28"/>
  <c r="C41" i="28"/>
  <c r="Q39" i="28"/>
  <c r="C37" i="28"/>
  <c r="Q35" i="28"/>
  <c r="J69" i="28"/>
  <c r="J65" i="28"/>
  <c r="J61" i="28"/>
  <c r="J57" i="28"/>
  <c r="J53" i="28"/>
  <c r="J49" i="28"/>
  <c r="J45" i="28"/>
  <c r="J41" i="28"/>
  <c r="J37" i="28"/>
  <c r="J13" i="28"/>
  <c r="J17" i="28"/>
  <c r="J21" i="28"/>
  <c r="J25" i="28"/>
  <c r="J29" i="28"/>
  <c r="J33" i="28"/>
  <c r="E6" i="28"/>
  <c r="F7" i="28" s="1"/>
  <c r="F8" i="28" s="1"/>
  <c r="Q11" i="28"/>
  <c r="C13" i="28"/>
  <c r="Q15" i="28"/>
  <c r="C17" i="28"/>
  <c r="Q19" i="28"/>
  <c r="C21" i="28"/>
  <c r="Q23" i="28"/>
  <c r="C25" i="28"/>
  <c r="Q27" i="28"/>
  <c r="C29" i="28"/>
  <c r="Q31" i="28"/>
  <c r="C33" i="28"/>
  <c r="J11" i="28"/>
  <c r="J15" i="28"/>
  <c r="J19" i="28"/>
  <c r="J23" i="28"/>
  <c r="J27" i="28"/>
  <c r="J31" i="28"/>
  <c r="C11" i="28"/>
  <c r="Q13" i="28"/>
  <c r="C15" i="28"/>
  <c r="Q17" i="28"/>
  <c r="C19" i="28"/>
  <c r="Q21" i="28"/>
  <c r="C23" i="28"/>
  <c r="Q25" i="28"/>
  <c r="C27" i="28"/>
  <c r="Q29" i="28"/>
  <c r="C31" i="28"/>
  <c r="Q33" i="28"/>
  <c r="F7" i="14"/>
  <c r="F8" i="14" s="1"/>
  <c r="R13" i="14" s="1"/>
  <c r="I4" i="14"/>
  <c r="J6" i="14" s="1"/>
  <c r="M7" i="14" s="1"/>
  <c r="M8" i="14" s="1"/>
  <c r="K11" i="14" s="1"/>
  <c r="M11" i="14" s="1"/>
  <c r="I4" i="13"/>
  <c r="J6" i="13" s="1"/>
  <c r="M7" i="13" s="1"/>
  <c r="M8" i="13" s="1"/>
  <c r="I4" i="12"/>
  <c r="J6" i="12" s="1"/>
  <c r="M7" i="12" s="1"/>
  <c r="M8" i="12" s="1"/>
  <c r="P5" i="11"/>
  <c r="Q6" i="11" s="1"/>
  <c r="T7" i="11" s="1"/>
  <c r="T8" i="11" s="1"/>
  <c r="I4" i="11"/>
  <c r="J6" i="11" s="1"/>
  <c r="Q69" i="14"/>
  <c r="C67" i="14"/>
  <c r="Q65" i="14"/>
  <c r="C63" i="14"/>
  <c r="Q61" i="14"/>
  <c r="C59" i="14"/>
  <c r="Q57" i="14"/>
  <c r="C55" i="14"/>
  <c r="Q53" i="14"/>
  <c r="C51" i="14"/>
  <c r="Q49" i="14"/>
  <c r="C47" i="14"/>
  <c r="Q45" i="14"/>
  <c r="C43" i="14"/>
  <c r="Q41" i="14"/>
  <c r="C39" i="14"/>
  <c r="Q37" i="14"/>
  <c r="C35" i="14"/>
  <c r="J67" i="14"/>
  <c r="J63" i="14"/>
  <c r="J59" i="14"/>
  <c r="J55" i="14"/>
  <c r="J51" i="14"/>
  <c r="J47" i="14"/>
  <c r="J43" i="14"/>
  <c r="J39" i="14"/>
  <c r="J35" i="14"/>
  <c r="C69" i="14"/>
  <c r="Q67" i="14"/>
  <c r="C65" i="14"/>
  <c r="Q63" i="14"/>
  <c r="C61" i="14"/>
  <c r="Q59" i="14"/>
  <c r="C57" i="14"/>
  <c r="Q55" i="14"/>
  <c r="C53" i="14"/>
  <c r="Q51" i="14"/>
  <c r="C49" i="14"/>
  <c r="Q47" i="14"/>
  <c r="C45" i="14"/>
  <c r="Q43" i="14"/>
  <c r="C41" i="14"/>
  <c r="Q39" i="14"/>
  <c r="C37" i="14"/>
  <c r="Q35" i="14"/>
  <c r="J69" i="14"/>
  <c r="J65" i="14"/>
  <c r="J61" i="14"/>
  <c r="J57" i="14"/>
  <c r="J53" i="14"/>
  <c r="J49" i="14"/>
  <c r="J45" i="14"/>
  <c r="J41" i="14"/>
  <c r="J37" i="14"/>
  <c r="J13" i="14"/>
  <c r="J17" i="14"/>
  <c r="J21" i="14"/>
  <c r="J25" i="14"/>
  <c r="J29" i="14"/>
  <c r="J33" i="14"/>
  <c r="Q11" i="14"/>
  <c r="C13" i="14"/>
  <c r="Q15" i="14"/>
  <c r="C17" i="14"/>
  <c r="Q19" i="14"/>
  <c r="C21" i="14"/>
  <c r="Q23" i="14"/>
  <c r="C25" i="14"/>
  <c r="Q27" i="14"/>
  <c r="C29" i="14"/>
  <c r="Q31" i="14"/>
  <c r="C33" i="14"/>
  <c r="J11" i="14"/>
  <c r="J15" i="14"/>
  <c r="J19" i="14"/>
  <c r="J23" i="14"/>
  <c r="J27" i="14"/>
  <c r="J31" i="14"/>
  <c r="C11" i="14"/>
  <c r="Q13" i="14"/>
  <c r="C15" i="14"/>
  <c r="Q17" i="14"/>
  <c r="C19" i="14"/>
  <c r="Q21" i="14"/>
  <c r="C23" i="14"/>
  <c r="Q25" i="14"/>
  <c r="C27" i="14"/>
  <c r="Q29" i="14"/>
  <c r="C31" i="14"/>
  <c r="Q33" i="14"/>
  <c r="T7" i="13"/>
  <c r="F7" i="13"/>
  <c r="F8" i="13" s="1"/>
  <c r="Q69" i="13"/>
  <c r="C67" i="13"/>
  <c r="Q65" i="13"/>
  <c r="C63" i="13"/>
  <c r="Q61" i="13"/>
  <c r="C59" i="13"/>
  <c r="Q57" i="13"/>
  <c r="C55" i="13"/>
  <c r="Q53" i="13"/>
  <c r="C51" i="13"/>
  <c r="Q49" i="13"/>
  <c r="C47" i="13"/>
  <c r="Q45" i="13"/>
  <c r="C43" i="13"/>
  <c r="Q41" i="13"/>
  <c r="C39" i="13"/>
  <c r="Q37" i="13"/>
  <c r="C35" i="13"/>
  <c r="J67" i="13"/>
  <c r="J63" i="13"/>
  <c r="J59" i="13"/>
  <c r="J55" i="13"/>
  <c r="J51" i="13"/>
  <c r="J47" i="13"/>
  <c r="J43" i="13"/>
  <c r="J39" i="13"/>
  <c r="J35" i="13"/>
  <c r="C69" i="13"/>
  <c r="Q67" i="13"/>
  <c r="C65" i="13"/>
  <c r="Q63" i="13"/>
  <c r="C61" i="13"/>
  <c r="Q59" i="13"/>
  <c r="C57" i="13"/>
  <c r="Q55" i="13"/>
  <c r="C53" i="13"/>
  <c r="Q51" i="13"/>
  <c r="C49" i="13"/>
  <c r="Q47" i="13"/>
  <c r="C45" i="13"/>
  <c r="Q43" i="13"/>
  <c r="C41" i="13"/>
  <c r="Q39" i="13"/>
  <c r="C37" i="13"/>
  <c r="Q35" i="13"/>
  <c r="J69" i="13"/>
  <c r="J65" i="13"/>
  <c r="J61" i="13"/>
  <c r="J57" i="13"/>
  <c r="J53" i="13"/>
  <c r="J49" i="13"/>
  <c r="J45" i="13"/>
  <c r="J41" i="13"/>
  <c r="J37" i="13"/>
  <c r="J13" i="13"/>
  <c r="J17" i="13"/>
  <c r="J21" i="13"/>
  <c r="J25" i="13"/>
  <c r="J29" i="13"/>
  <c r="J33" i="13"/>
  <c r="Q11" i="13"/>
  <c r="C13" i="13"/>
  <c r="Q15" i="13"/>
  <c r="C17" i="13"/>
  <c r="Q19" i="13"/>
  <c r="C21" i="13"/>
  <c r="Q23" i="13"/>
  <c r="C25" i="13"/>
  <c r="Q27" i="13"/>
  <c r="C29" i="13"/>
  <c r="Q31" i="13"/>
  <c r="C33" i="13"/>
  <c r="J11" i="13"/>
  <c r="J15" i="13"/>
  <c r="J19" i="13"/>
  <c r="J23" i="13"/>
  <c r="J27" i="13"/>
  <c r="J31" i="13"/>
  <c r="C11" i="13"/>
  <c r="Q13" i="13"/>
  <c r="C15" i="13"/>
  <c r="Q17" i="13"/>
  <c r="C19" i="13"/>
  <c r="Q21" i="13"/>
  <c r="C23" i="13"/>
  <c r="Q25" i="13"/>
  <c r="C27" i="13"/>
  <c r="Q29" i="13"/>
  <c r="C31" i="13"/>
  <c r="Q33" i="13"/>
  <c r="F7" i="12"/>
  <c r="F8" i="12" s="1"/>
  <c r="T7" i="12"/>
  <c r="T8" i="12" s="1"/>
  <c r="Q69" i="12"/>
  <c r="C67" i="12"/>
  <c r="Q65" i="12"/>
  <c r="C63" i="12"/>
  <c r="Q61" i="12"/>
  <c r="C59" i="12"/>
  <c r="Q57" i="12"/>
  <c r="C55" i="12"/>
  <c r="Q53" i="12"/>
  <c r="C51" i="12"/>
  <c r="Q49" i="12"/>
  <c r="C47" i="12"/>
  <c r="Q45" i="12"/>
  <c r="C43" i="12"/>
  <c r="Q41" i="12"/>
  <c r="J67" i="12"/>
  <c r="J63" i="12"/>
  <c r="J59" i="12"/>
  <c r="J55" i="12"/>
  <c r="J51" i="12"/>
  <c r="J47" i="12"/>
  <c r="J43" i="12"/>
  <c r="J39" i="12"/>
  <c r="J35" i="12"/>
  <c r="C69" i="12"/>
  <c r="Q67" i="12"/>
  <c r="C65" i="12"/>
  <c r="Q63" i="12"/>
  <c r="C61" i="12"/>
  <c r="Q59" i="12"/>
  <c r="C57" i="12"/>
  <c r="Q55" i="12"/>
  <c r="C53" i="12"/>
  <c r="Q51" i="12"/>
  <c r="C49" i="12"/>
  <c r="Q47" i="12"/>
  <c r="C45" i="12"/>
  <c r="Q43" i="12"/>
  <c r="J69" i="12"/>
  <c r="J65" i="12"/>
  <c r="J61" i="12"/>
  <c r="J57" i="12"/>
  <c r="J53" i="12"/>
  <c r="J49" i="12"/>
  <c r="J45" i="12"/>
  <c r="J41" i="12"/>
  <c r="J37" i="12"/>
  <c r="J13" i="12"/>
  <c r="Q11" i="12"/>
  <c r="C13" i="12"/>
  <c r="Q15" i="12"/>
  <c r="C17" i="12"/>
  <c r="Q19" i="12"/>
  <c r="C21" i="12"/>
  <c r="Q23" i="12"/>
  <c r="C25" i="12"/>
  <c r="Q27" i="12"/>
  <c r="C29" i="12"/>
  <c r="Q31" i="12"/>
  <c r="C33" i="12"/>
  <c r="C39" i="12"/>
  <c r="J19" i="12"/>
  <c r="J23" i="12"/>
  <c r="J27" i="12"/>
  <c r="J31" i="12"/>
  <c r="Q35" i="12"/>
  <c r="C41" i="12"/>
  <c r="J11" i="12"/>
  <c r="J15" i="12"/>
  <c r="C11" i="12"/>
  <c r="Q13" i="12"/>
  <c r="C15" i="12"/>
  <c r="Q17" i="12"/>
  <c r="C19" i="12"/>
  <c r="Q21" i="12"/>
  <c r="C23" i="12"/>
  <c r="Q25" i="12"/>
  <c r="C27" i="12"/>
  <c r="Q29" i="12"/>
  <c r="C31" i="12"/>
  <c r="Q33" i="12"/>
  <c r="C35" i="12"/>
  <c r="Q37" i="12"/>
  <c r="J17" i="12"/>
  <c r="J21" i="12"/>
  <c r="J25" i="12"/>
  <c r="J29" i="12"/>
  <c r="J33" i="12"/>
  <c r="C37" i="12"/>
  <c r="Q39" i="12"/>
  <c r="M7" i="11"/>
  <c r="M8" i="11" s="1"/>
  <c r="F7" i="11"/>
  <c r="F8" i="11" s="1"/>
  <c r="Q69" i="11"/>
  <c r="C67" i="11"/>
  <c r="Q65" i="11"/>
  <c r="C63" i="11"/>
  <c r="Q61" i="11"/>
  <c r="C59" i="11"/>
  <c r="Q57" i="11"/>
  <c r="C55" i="11"/>
  <c r="Q53" i="11"/>
  <c r="C51" i="11"/>
  <c r="Q49" i="11"/>
  <c r="C47" i="11"/>
  <c r="Q45" i="11"/>
  <c r="C43" i="11"/>
  <c r="Q41" i="11"/>
  <c r="C39" i="11"/>
  <c r="Q37" i="11"/>
  <c r="C35" i="11"/>
  <c r="J67" i="11"/>
  <c r="J63" i="11"/>
  <c r="J59" i="11"/>
  <c r="J55" i="11"/>
  <c r="J51" i="11"/>
  <c r="J47" i="11"/>
  <c r="J43" i="11"/>
  <c r="J39" i="11"/>
  <c r="J35" i="11"/>
  <c r="C69" i="11"/>
  <c r="Q67" i="11"/>
  <c r="C65" i="11"/>
  <c r="Q63" i="11"/>
  <c r="C61" i="11"/>
  <c r="Q59" i="11"/>
  <c r="C57" i="11"/>
  <c r="Q55" i="11"/>
  <c r="C53" i="11"/>
  <c r="Q51" i="11"/>
  <c r="C49" i="11"/>
  <c r="Q47" i="11"/>
  <c r="C45" i="11"/>
  <c r="Q43" i="11"/>
  <c r="C41" i="11"/>
  <c r="Q39" i="11"/>
  <c r="C37" i="11"/>
  <c r="Q35" i="11"/>
  <c r="J69" i="11"/>
  <c r="J65" i="11"/>
  <c r="J61" i="11"/>
  <c r="J57" i="11"/>
  <c r="J53" i="11"/>
  <c r="J49" i="11"/>
  <c r="J45" i="11"/>
  <c r="J41" i="11"/>
  <c r="J37" i="11"/>
  <c r="J13" i="11"/>
  <c r="J17" i="11"/>
  <c r="J21" i="11"/>
  <c r="J25" i="11"/>
  <c r="J29" i="11"/>
  <c r="J33" i="11"/>
  <c r="Q11" i="11"/>
  <c r="C13" i="11"/>
  <c r="Q15" i="11"/>
  <c r="C17" i="11"/>
  <c r="Q19" i="11"/>
  <c r="C21" i="11"/>
  <c r="Q23" i="11"/>
  <c r="C25" i="11"/>
  <c r="Q27" i="11"/>
  <c r="C29" i="11"/>
  <c r="Q31" i="11"/>
  <c r="C33" i="11"/>
  <c r="J11" i="11"/>
  <c r="J15" i="11"/>
  <c r="J19" i="11"/>
  <c r="J23" i="11"/>
  <c r="J27" i="11"/>
  <c r="J31" i="11"/>
  <c r="C11" i="11"/>
  <c r="Q13" i="11"/>
  <c r="C15" i="11"/>
  <c r="Q17" i="11"/>
  <c r="C19" i="11"/>
  <c r="Q21" i="11"/>
  <c r="C23" i="11"/>
  <c r="Q25" i="11"/>
  <c r="C27" i="11"/>
  <c r="Q29" i="11"/>
  <c r="C31" i="11"/>
  <c r="Q33" i="11"/>
  <c r="Q12" i="5"/>
  <c r="Q16" i="5"/>
  <c r="Q20" i="5"/>
  <c r="Q24" i="5"/>
  <c r="Q28" i="5"/>
  <c r="Q32" i="5"/>
  <c r="Q36" i="5"/>
  <c r="Q40" i="5"/>
  <c r="Q44" i="5"/>
  <c r="Q48" i="5"/>
  <c r="Q52" i="5"/>
  <c r="Q56" i="5"/>
  <c r="Q60" i="5"/>
  <c r="Q64" i="5"/>
  <c r="Q68" i="5"/>
  <c r="L50" i="42" l="1"/>
  <c r="N50" i="42" s="1"/>
  <c r="L36" i="42"/>
  <c r="N36" i="42" s="1"/>
  <c r="H39" i="42"/>
  <c r="H65" i="42"/>
  <c r="H25" i="42"/>
  <c r="L52" i="42"/>
  <c r="N52" i="42" s="1"/>
  <c r="H61" i="42"/>
  <c r="H55" i="42"/>
  <c r="H45" i="42"/>
  <c r="M57" i="42"/>
  <c r="H36" i="42"/>
  <c r="H28" i="42"/>
  <c r="H64" i="42"/>
  <c r="H42" i="42"/>
  <c r="H52" i="42"/>
  <c r="H44" i="42"/>
  <c r="M45" i="42"/>
  <c r="L56" i="42"/>
  <c r="N56" i="42" s="1"/>
  <c r="H54" i="42"/>
  <c r="H40" i="42"/>
  <c r="H32" i="42"/>
  <c r="H66" i="42"/>
  <c r="H26" i="42"/>
  <c r="H62" i="42"/>
  <c r="H22" i="42"/>
  <c r="H16" i="42"/>
  <c r="H56" i="42"/>
  <c r="H24" i="42"/>
  <c r="H58" i="42"/>
  <c r="H38" i="42"/>
  <c r="H60" i="42"/>
  <c r="H30" i="42"/>
  <c r="H48" i="42"/>
  <c r="L34" i="42"/>
  <c r="N34" i="42" s="1"/>
  <c r="H67" i="42"/>
  <c r="H17" i="42"/>
  <c r="H50" i="42"/>
  <c r="H27" i="42"/>
  <c r="H63" i="42"/>
  <c r="H41" i="42"/>
  <c r="H51" i="42"/>
  <c r="H43" i="42"/>
  <c r="H68" i="42"/>
  <c r="H18" i="42"/>
  <c r="H53" i="42"/>
  <c r="H29" i="42"/>
  <c r="H47" i="42"/>
  <c r="H33" i="42"/>
  <c r="H46" i="42"/>
  <c r="H13" i="42"/>
  <c r="H21" i="42"/>
  <c r="H23" i="42"/>
  <c r="H57" i="42"/>
  <c r="H34" i="42"/>
  <c r="H37" i="42"/>
  <c r="H69" i="42"/>
  <c r="H59" i="42"/>
  <c r="H19" i="42"/>
  <c r="L20" i="42"/>
  <c r="N20" i="42" s="1"/>
  <c r="L12" i="42"/>
  <c r="N12" i="42" s="1"/>
  <c r="L66" i="42"/>
  <c r="N66" i="42" s="1"/>
  <c r="L14" i="42"/>
  <c r="N14" i="42" s="1"/>
  <c r="M19" i="42"/>
  <c r="F72" i="42"/>
  <c r="G14" i="42"/>
  <c r="H14" i="42" s="1"/>
  <c r="T72" i="42"/>
  <c r="U14" i="42"/>
  <c r="K74" i="42"/>
  <c r="K73" i="42"/>
  <c r="E16" i="41"/>
  <c r="G16" i="41" s="1"/>
  <c r="E44" i="41"/>
  <c r="G44" i="41" s="1"/>
  <c r="F43" i="41"/>
  <c r="S56" i="41"/>
  <c r="U56" i="41" s="1"/>
  <c r="T55" i="41"/>
  <c r="S40" i="41"/>
  <c r="U40" i="41" s="1"/>
  <c r="T39" i="41"/>
  <c r="S50" i="41"/>
  <c r="U50" i="41" s="1"/>
  <c r="T49" i="41"/>
  <c r="L18" i="41"/>
  <c r="N18" i="41" s="1"/>
  <c r="M17" i="41"/>
  <c r="S16" i="41"/>
  <c r="U16" i="41" s="1"/>
  <c r="T15" i="41"/>
  <c r="L12" i="41"/>
  <c r="N12" i="41" s="1"/>
  <c r="M11" i="41"/>
  <c r="S68" i="41"/>
  <c r="U68" i="41" s="1"/>
  <c r="T67" i="41"/>
  <c r="E68" i="41"/>
  <c r="G68" i="41" s="1"/>
  <c r="F67" i="41"/>
  <c r="S20" i="41"/>
  <c r="U20" i="41" s="1"/>
  <c r="T19" i="41"/>
  <c r="E40" i="41"/>
  <c r="G40" i="41" s="1"/>
  <c r="F39" i="41"/>
  <c r="E70" i="41"/>
  <c r="G70" i="41" s="1"/>
  <c r="F69" i="41"/>
  <c r="F53" i="41"/>
  <c r="E54" i="41"/>
  <c r="G54" i="41" s="1"/>
  <c r="F37" i="41"/>
  <c r="E38" i="41"/>
  <c r="G38" i="41" s="1"/>
  <c r="L54" i="41"/>
  <c r="N54" i="41" s="1"/>
  <c r="M53" i="41"/>
  <c r="E30" i="41"/>
  <c r="G30" i="41" s="1"/>
  <c r="F29" i="41"/>
  <c r="M72" i="41"/>
  <c r="L14" i="41"/>
  <c r="N14" i="41" s="1"/>
  <c r="M13" i="41"/>
  <c r="S58" i="41"/>
  <c r="U58" i="41" s="1"/>
  <c r="T57" i="41"/>
  <c r="S38" i="41"/>
  <c r="U38" i="41" s="1"/>
  <c r="T37" i="41"/>
  <c r="M21" i="41"/>
  <c r="L22" i="41"/>
  <c r="N22" i="41" s="1"/>
  <c r="S54" i="41"/>
  <c r="U54" i="41" s="1"/>
  <c r="L60" i="41"/>
  <c r="N60" i="41" s="1"/>
  <c r="M59" i="41"/>
  <c r="E36" i="41"/>
  <c r="G36" i="41" s="1"/>
  <c r="F35" i="41"/>
  <c r="L62" i="41"/>
  <c r="N62" i="41" s="1"/>
  <c r="M61" i="41"/>
  <c r="E42" i="41"/>
  <c r="G42" i="41" s="1"/>
  <c r="F41" i="41"/>
  <c r="E60" i="41"/>
  <c r="G60" i="41" s="1"/>
  <c r="F59" i="41"/>
  <c r="E12" i="41"/>
  <c r="G12" i="41" s="1"/>
  <c r="F11" i="41"/>
  <c r="E46" i="41"/>
  <c r="G46" i="41" s="1"/>
  <c r="F45" i="41"/>
  <c r="M63" i="41"/>
  <c r="L64" i="41"/>
  <c r="N64" i="41" s="1"/>
  <c r="F19" i="41"/>
  <c r="E20" i="41"/>
  <c r="G20" i="41" s="1"/>
  <c r="L16" i="41"/>
  <c r="N16" i="41" s="1"/>
  <c r="M15" i="41"/>
  <c r="S36" i="41"/>
  <c r="U36" i="41" s="1"/>
  <c r="T35" i="41"/>
  <c r="M41" i="41"/>
  <c r="L42" i="41"/>
  <c r="N42" i="41" s="1"/>
  <c r="M67" i="41"/>
  <c r="L68" i="41"/>
  <c r="N68" i="41" s="1"/>
  <c r="S42" i="41"/>
  <c r="U42" i="41" s="1"/>
  <c r="T41" i="41"/>
  <c r="E58" i="41"/>
  <c r="G58" i="41" s="1"/>
  <c r="F57" i="41"/>
  <c r="S46" i="41"/>
  <c r="U46" i="41" s="1"/>
  <c r="T45" i="41"/>
  <c r="S64" i="41"/>
  <c r="U64" i="41" s="1"/>
  <c r="T63" i="41"/>
  <c r="T47" i="41"/>
  <c r="S48" i="41"/>
  <c r="U48" i="41" s="1"/>
  <c r="E64" i="41"/>
  <c r="G64" i="41" s="1"/>
  <c r="F63" i="41"/>
  <c r="L44" i="41"/>
  <c r="N44" i="41" s="1"/>
  <c r="M43" i="41"/>
  <c r="L34" i="41"/>
  <c r="N34" i="41" s="1"/>
  <c r="M33" i="41"/>
  <c r="T23" i="41"/>
  <c r="S24" i="41"/>
  <c r="U24" i="41" s="1"/>
  <c r="L52" i="41"/>
  <c r="N52" i="41" s="1"/>
  <c r="S30" i="41"/>
  <c r="U30" i="41" s="1"/>
  <c r="T29" i="41"/>
  <c r="L28" i="41"/>
  <c r="N28" i="41" s="1"/>
  <c r="M27" i="41"/>
  <c r="T59" i="41"/>
  <c r="S60" i="41"/>
  <c r="U60" i="41" s="1"/>
  <c r="E52" i="41"/>
  <c r="G52" i="41" s="1"/>
  <c r="F51" i="41"/>
  <c r="M57" i="41"/>
  <c r="L58" i="41"/>
  <c r="N58" i="41" s="1"/>
  <c r="E48" i="41"/>
  <c r="G48" i="41" s="1"/>
  <c r="F47" i="41"/>
  <c r="E26" i="41"/>
  <c r="G26" i="41" s="1"/>
  <c r="F25" i="41"/>
  <c r="E24" i="41"/>
  <c r="G24" i="41" s="1"/>
  <c r="F23" i="41"/>
  <c r="F13" i="41"/>
  <c r="E14" i="41"/>
  <c r="L24" i="41"/>
  <c r="N24" i="41" s="1"/>
  <c r="M23" i="41"/>
  <c r="L48" i="41"/>
  <c r="N48" i="41" s="1"/>
  <c r="M47" i="41"/>
  <c r="M39" i="41"/>
  <c r="L40" i="41"/>
  <c r="N40" i="41" s="1"/>
  <c r="S28" i="41"/>
  <c r="U28" i="41" s="1"/>
  <c r="T27" i="41"/>
  <c r="T17" i="41"/>
  <c r="S18" i="41"/>
  <c r="U18" i="41" s="1"/>
  <c r="T11" i="41"/>
  <c r="S12" i="41"/>
  <c r="U12" i="41" s="1"/>
  <c r="E22" i="41"/>
  <c r="G22" i="41" s="1"/>
  <c r="F21" i="41"/>
  <c r="L66" i="41"/>
  <c r="N66" i="41" s="1"/>
  <c r="M65" i="41"/>
  <c r="L50" i="41"/>
  <c r="N50" i="41" s="1"/>
  <c r="M49" i="41"/>
  <c r="E28" i="41"/>
  <c r="G28" i="41" s="1"/>
  <c r="F27" i="41"/>
  <c r="T31" i="41"/>
  <c r="S32" i="41"/>
  <c r="U32" i="41" s="1"/>
  <c r="M55" i="41"/>
  <c r="L56" i="41"/>
  <c r="N56" i="41" s="1"/>
  <c r="S52" i="41"/>
  <c r="U52" i="41" s="1"/>
  <c r="T51" i="41"/>
  <c r="L26" i="41"/>
  <c r="N26" i="41" s="1"/>
  <c r="M25" i="41"/>
  <c r="F65" i="41"/>
  <c r="E66" i="41"/>
  <c r="G66" i="41" s="1"/>
  <c r="E34" i="41"/>
  <c r="G34" i="41" s="1"/>
  <c r="F33" i="41"/>
  <c r="S70" i="41"/>
  <c r="U70" i="41" s="1"/>
  <c r="T69" i="41"/>
  <c r="F61" i="41"/>
  <c r="E62" i="41"/>
  <c r="G62" i="41" s="1"/>
  <c r="S66" i="41"/>
  <c r="U66" i="41" s="1"/>
  <c r="T65" i="41"/>
  <c r="S22" i="41"/>
  <c r="U22" i="41" s="1"/>
  <c r="T43" i="41"/>
  <c r="S44" i="41"/>
  <c r="U44" i="41" s="1"/>
  <c r="S14" i="41"/>
  <c r="F49" i="41"/>
  <c r="E50" i="41"/>
  <c r="G50" i="41" s="1"/>
  <c r="S62" i="41"/>
  <c r="U62" i="41" s="1"/>
  <c r="T61" i="41"/>
  <c r="M69" i="41"/>
  <c r="L70" i="41"/>
  <c r="N70" i="41" s="1"/>
  <c r="L38" i="41"/>
  <c r="N38" i="41" s="1"/>
  <c r="M37" i="41"/>
  <c r="L30" i="41"/>
  <c r="N30" i="41" s="1"/>
  <c r="M29" i="41"/>
  <c r="L32" i="41"/>
  <c r="N32" i="41" s="1"/>
  <c r="M31" i="41"/>
  <c r="S26" i="41"/>
  <c r="U26" i="41" s="1"/>
  <c r="T25" i="41"/>
  <c r="M35" i="41"/>
  <c r="L36" i="41"/>
  <c r="N36" i="41" s="1"/>
  <c r="S34" i="41"/>
  <c r="U34" i="41" s="1"/>
  <c r="E56" i="41"/>
  <c r="G56" i="41" s="1"/>
  <c r="F55" i="41"/>
  <c r="M7" i="28"/>
  <c r="M8" i="28" s="1"/>
  <c r="K31" i="39"/>
  <c r="K49" i="39"/>
  <c r="K65" i="39"/>
  <c r="K11" i="39"/>
  <c r="K19" i="39"/>
  <c r="K27" i="39"/>
  <c r="K45" i="39"/>
  <c r="K23" i="39"/>
  <c r="M23" i="39" s="1"/>
  <c r="K61" i="39"/>
  <c r="R19" i="39"/>
  <c r="R41" i="39"/>
  <c r="R15" i="39"/>
  <c r="T15" i="39" s="1"/>
  <c r="R23" i="39"/>
  <c r="R31" i="39"/>
  <c r="D39" i="39"/>
  <c r="R11" i="39"/>
  <c r="D33" i="39"/>
  <c r="R27" i="39"/>
  <c r="D47" i="39"/>
  <c r="F47" i="39" s="1"/>
  <c r="D25" i="39"/>
  <c r="D17" i="39"/>
  <c r="D13" i="39"/>
  <c r="D21" i="39"/>
  <c r="D29" i="39"/>
  <c r="F29" i="39" s="1"/>
  <c r="K15" i="39"/>
  <c r="K37" i="39"/>
  <c r="C28" i="40"/>
  <c r="D27" i="40"/>
  <c r="C20" i="40"/>
  <c r="D19" i="40"/>
  <c r="C12" i="40"/>
  <c r="D11" i="40"/>
  <c r="J20" i="40"/>
  <c r="K19" i="40"/>
  <c r="Q32" i="40"/>
  <c r="R31" i="40"/>
  <c r="Q24" i="40"/>
  <c r="R23" i="40"/>
  <c r="Q16" i="40"/>
  <c r="R15" i="40"/>
  <c r="J34" i="40"/>
  <c r="K33" i="40"/>
  <c r="J18" i="40"/>
  <c r="K17" i="40"/>
  <c r="J46" i="40"/>
  <c r="K45" i="40"/>
  <c r="J62" i="40"/>
  <c r="K61" i="40"/>
  <c r="C38" i="40"/>
  <c r="D37" i="40"/>
  <c r="C46" i="40"/>
  <c r="D45" i="40"/>
  <c r="C54" i="40"/>
  <c r="D53" i="40"/>
  <c r="C62" i="40"/>
  <c r="D61" i="40"/>
  <c r="C70" i="40"/>
  <c r="D69" i="40"/>
  <c r="J48" i="40"/>
  <c r="K47" i="40"/>
  <c r="J64" i="40"/>
  <c r="K63" i="40"/>
  <c r="C40" i="40"/>
  <c r="D39" i="40"/>
  <c r="C48" i="40"/>
  <c r="D47" i="40"/>
  <c r="C56" i="40"/>
  <c r="D55" i="40"/>
  <c r="C64" i="40"/>
  <c r="D63" i="40"/>
  <c r="Q34" i="40"/>
  <c r="R33" i="40"/>
  <c r="Q26" i="40"/>
  <c r="R25" i="40"/>
  <c r="Q18" i="40"/>
  <c r="R17" i="40"/>
  <c r="J32" i="40"/>
  <c r="K31" i="40"/>
  <c r="J16" i="40"/>
  <c r="K15" i="40"/>
  <c r="C30" i="40"/>
  <c r="D29" i="40"/>
  <c r="C22" i="40"/>
  <c r="D21" i="40"/>
  <c r="C14" i="40"/>
  <c r="D13" i="40"/>
  <c r="J30" i="40"/>
  <c r="K29" i="40"/>
  <c r="J14" i="40"/>
  <c r="K13" i="40"/>
  <c r="J50" i="40"/>
  <c r="K49" i="40"/>
  <c r="J66" i="40"/>
  <c r="K65" i="40"/>
  <c r="Q40" i="40"/>
  <c r="R39" i="40"/>
  <c r="Q48" i="40"/>
  <c r="R47" i="40"/>
  <c r="Q56" i="40"/>
  <c r="R55" i="40"/>
  <c r="Q64" i="40"/>
  <c r="R63" i="40"/>
  <c r="J36" i="40"/>
  <c r="K35" i="40"/>
  <c r="J52" i="40"/>
  <c r="K51" i="40"/>
  <c r="J68" i="40"/>
  <c r="K67" i="40"/>
  <c r="Q42" i="40"/>
  <c r="R41" i="40"/>
  <c r="Q50" i="40"/>
  <c r="R49" i="40"/>
  <c r="Q58" i="40"/>
  <c r="R57" i="40"/>
  <c r="Q66" i="40"/>
  <c r="R65" i="40"/>
  <c r="C32" i="40"/>
  <c r="D31" i="40"/>
  <c r="C24" i="40"/>
  <c r="D23" i="40"/>
  <c r="C16" i="40"/>
  <c r="D15" i="40"/>
  <c r="J28" i="40"/>
  <c r="K27" i="40"/>
  <c r="J12" i="40"/>
  <c r="K11" i="40"/>
  <c r="Q28" i="40"/>
  <c r="R27" i="40"/>
  <c r="Q20" i="40"/>
  <c r="R19" i="40"/>
  <c r="Q12" i="40"/>
  <c r="R11" i="40"/>
  <c r="J26" i="40"/>
  <c r="K25" i="40"/>
  <c r="J38" i="40"/>
  <c r="K37" i="40"/>
  <c r="J54" i="40"/>
  <c r="K53" i="40"/>
  <c r="J70" i="40"/>
  <c r="K69" i="40"/>
  <c r="C42" i="40"/>
  <c r="D41" i="40"/>
  <c r="C50" i="40"/>
  <c r="D49" i="40"/>
  <c r="C58" i="40"/>
  <c r="D57" i="40"/>
  <c r="C66" i="40"/>
  <c r="D65" i="40"/>
  <c r="J40" i="40"/>
  <c r="K39" i="40"/>
  <c r="J56" i="40"/>
  <c r="K55" i="40"/>
  <c r="C36" i="40"/>
  <c r="D35" i="40"/>
  <c r="C44" i="40"/>
  <c r="D43" i="40"/>
  <c r="C52" i="40"/>
  <c r="D51" i="40"/>
  <c r="C60" i="40"/>
  <c r="D59" i="40"/>
  <c r="C68" i="40"/>
  <c r="D67" i="40"/>
  <c r="Q30" i="40"/>
  <c r="R29" i="40"/>
  <c r="Q22" i="40"/>
  <c r="R21" i="40"/>
  <c r="Q14" i="40"/>
  <c r="R13" i="40"/>
  <c r="J24" i="40"/>
  <c r="K23" i="40"/>
  <c r="C34" i="40"/>
  <c r="D33" i="40"/>
  <c r="C26" i="40"/>
  <c r="D25" i="40"/>
  <c r="C18" i="40"/>
  <c r="D17" i="40"/>
  <c r="J22" i="40"/>
  <c r="K21" i="40"/>
  <c r="J42" i="40"/>
  <c r="K41" i="40"/>
  <c r="J58" i="40"/>
  <c r="K57" i="40"/>
  <c r="Q36" i="40"/>
  <c r="R35" i="40"/>
  <c r="Q44" i="40"/>
  <c r="R43" i="40"/>
  <c r="Q52" i="40"/>
  <c r="R51" i="40"/>
  <c r="Q60" i="40"/>
  <c r="R59" i="40"/>
  <c r="Q68" i="40"/>
  <c r="R67" i="40"/>
  <c r="J44" i="40"/>
  <c r="K43" i="40"/>
  <c r="J60" i="40"/>
  <c r="K59" i="40"/>
  <c r="Q38" i="40"/>
  <c r="R37" i="40"/>
  <c r="Q46" i="40"/>
  <c r="R45" i="40"/>
  <c r="Q54" i="40"/>
  <c r="R53" i="40"/>
  <c r="Q62" i="40"/>
  <c r="R61" i="40"/>
  <c r="Q70" i="40"/>
  <c r="R69" i="40"/>
  <c r="M31" i="39"/>
  <c r="J30" i="39"/>
  <c r="K29" i="39"/>
  <c r="J14" i="39"/>
  <c r="K13" i="39"/>
  <c r="C42" i="39"/>
  <c r="D41" i="39"/>
  <c r="C50" i="39"/>
  <c r="D49" i="39"/>
  <c r="C58" i="39"/>
  <c r="D57" i="39"/>
  <c r="C66" i="39"/>
  <c r="D65" i="39"/>
  <c r="J40" i="39"/>
  <c r="K39" i="39"/>
  <c r="J56" i="39"/>
  <c r="K55" i="39"/>
  <c r="R49" i="39"/>
  <c r="Q50" i="39"/>
  <c r="Q58" i="39"/>
  <c r="R57" i="39"/>
  <c r="R65" i="39"/>
  <c r="Q66" i="39"/>
  <c r="Q46" i="39"/>
  <c r="R45" i="39"/>
  <c r="R33" i="39"/>
  <c r="S32" i="39" s="1"/>
  <c r="U32" i="39" s="1"/>
  <c r="Q34" i="39"/>
  <c r="Q26" i="39"/>
  <c r="R25" i="39"/>
  <c r="Q18" i="39"/>
  <c r="R17" i="39"/>
  <c r="M61" i="39"/>
  <c r="F21" i="39"/>
  <c r="F13" i="39"/>
  <c r="T41" i="39"/>
  <c r="T19" i="39"/>
  <c r="J58" i="39"/>
  <c r="K57" i="39"/>
  <c r="K25" i="39"/>
  <c r="J26" i="39"/>
  <c r="Q36" i="39"/>
  <c r="R35" i="39"/>
  <c r="Q44" i="39"/>
  <c r="R43" i="39"/>
  <c r="Q52" i="39"/>
  <c r="R51" i="39"/>
  <c r="Q60" i="39"/>
  <c r="R59" i="39"/>
  <c r="Q68" i="39"/>
  <c r="R67" i="39"/>
  <c r="J44" i="39"/>
  <c r="K43" i="39"/>
  <c r="J60" i="39"/>
  <c r="K59" i="39"/>
  <c r="C52" i="39"/>
  <c r="D51" i="39"/>
  <c r="D59" i="39"/>
  <c r="C60" i="39"/>
  <c r="C68" i="39"/>
  <c r="D67" i="39"/>
  <c r="C44" i="39"/>
  <c r="D43" i="39"/>
  <c r="C32" i="39"/>
  <c r="D31" i="39"/>
  <c r="C24" i="39"/>
  <c r="D23" i="39"/>
  <c r="C16" i="39"/>
  <c r="D15" i="39"/>
  <c r="L24" i="39"/>
  <c r="N24" i="39" s="1"/>
  <c r="M45" i="39"/>
  <c r="L28" i="39"/>
  <c r="N28" i="39" s="1"/>
  <c r="M27" i="39"/>
  <c r="M19" i="39"/>
  <c r="L38" i="39"/>
  <c r="N38" i="39" s="1"/>
  <c r="M37" i="39"/>
  <c r="M15" i="39"/>
  <c r="F17" i="39"/>
  <c r="F25" i="39"/>
  <c r="J42" i="39"/>
  <c r="K41" i="39"/>
  <c r="J22" i="39"/>
  <c r="K21" i="39"/>
  <c r="L20" i="39" s="1"/>
  <c r="N20" i="39" s="1"/>
  <c r="C38" i="39"/>
  <c r="D37" i="39"/>
  <c r="C46" i="39"/>
  <c r="D45" i="39"/>
  <c r="C54" i="39"/>
  <c r="D53" i="39"/>
  <c r="C62" i="39"/>
  <c r="D61" i="39"/>
  <c r="C70" i="39"/>
  <c r="D69" i="39"/>
  <c r="J48" i="39"/>
  <c r="K47" i="39"/>
  <c r="L46" i="39" s="1"/>
  <c r="N46" i="39" s="1"/>
  <c r="J64" i="39"/>
  <c r="K63" i="39"/>
  <c r="R53" i="39"/>
  <c r="Q54" i="39"/>
  <c r="Q62" i="39"/>
  <c r="R61" i="39"/>
  <c r="R69" i="39"/>
  <c r="Q70" i="39"/>
  <c r="Q38" i="39"/>
  <c r="R37" i="39"/>
  <c r="Q30" i="39"/>
  <c r="R29" i="39"/>
  <c r="S28" i="39" s="1"/>
  <c r="U28" i="39" s="1"/>
  <c r="Q22" i="39"/>
  <c r="R21" i="39"/>
  <c r="Q14" i="39"/>
  <c r="R13" i="39"/>
  <c r="T27" i="39"/>
  <c r="F33" i="39"/>
  <c r="J34" i="39"/>
  <c r="K33" i="39"/>
  <c r="J18" i="39"/>
  <c r="K17" i="39"/>
  <c r="Q40" i="39"/>
  <c r="R39" i="39"/>
  <c r="Q48" i="39"/>
  <c r="R47" i="39"/>
  <c r="Q56" i="39"/>
  <c r="R55" i="39"/>
  <c r="Q64" i="39"/>
  <c r="R63" i="39"/>
  <c r="K35" i="39"/>
  <c r="J36" i="39"/>
  <c r="J52" i="39"/>
  <c r="K51" i="39"/>
  <c r="J68" i="39"/>
  <c r="K67" i="39"/>
  <c r="D55" i="39"/>
  <c r="C56" i="39"/>
  <c r="C64" i="39"/>
  <c r="D63" i="39"/>
  <c r="J54" i="39"/>
  <c r="K53" i="39"/>
  <c r="C36" i="39"/>
  <c r="D35" i="39"/>
  <c r="C28" i="39"/>
  <c r="D27" i="39"/>
  <c r="C20" i="39"/>
  <c r="D19" i="39"/>
  <c r="C12" i="39"/>
  <c r="D11" i="39"/>
  <c r="M65" i="39"/>
  <c r="M49" i="39"/>
  <c r="T31" i="39"/>
  <c r="S24" i="39"/>
  <c r="U24" i="39" s="1"/>
  <c r="T23" i="39"/>
  <c r="S16" i="39"/>
  <c r="U16" i="39" s="1"/>
  <c r="K69" i="39"/>
  <c r="T11" i="39"/>
  <c r="E40" i="39"/>
  <c r="G40" i="39" s="1"/>
  <c r="F39" i="39"/>
  <c r="Q38" i="38"/>
  <c r="R37" i="38"/>
  <c r="C28" i="38"/>
  <c r="D27" i="38"/>
  <c r="C20" i="38"/>
  <c r="D19" i="38"/>
  <c r="C12" i="38"/>
  <c r="D11" i="38"/>
  <c r="J24" i="38"/>
  <c r="K23" i="38"/>
  <c r="C36" i="38"/>
  <c r="D35" i="38"/>
  <c r="Q28" i="38"/>
  <c r="R27" i="38"/>
  <c r="Q20" i="38"/>
  <c r="R19" i="38"/>
  <c r="Q12" i="38"/>
  <c r="R11" i="38"/>
  <c r="T11" i="38" s="1"/>
  <c r="J26" i="38"/>
  <c r="K25" i="38"/>
  <c r="J38" i="38"/>
  <c r="K37" i="38"/>
  <c r="J54" i="38"/>
  <c r="K53" i="38"/>
  <c r="J70" i="38"/>
  <c r="K69" i="38"/>
  <c r="C42" i="38"/>
  <c r="D41" i="38"/>
  <c r="C50" i="38"/>
  <c r="D49" i="38"/>
  <c r="C58" i="38"/>
  <c r="D57" i="38"/>
  <c r="C66" i="38"/>
  <c r="D65" i="38"/>
  <c r="J40" i="38"/>
  <c r="K39" i="38"/>
  <c r="J56" i="38"/>
  <c r="K55" i="38"/>
  <c r="Q42" i="38"/>
  <c r="R41" i="38"/>
  <c r="Q50" i="38"/>
  <c r="R49" i="38"/>
  <c r="Q58" i="38"/>
  <c r="R57" i="38"/>
  <c r="Q66" i="38"/>
  <c r="R65" i="38"/>
  <c r="Q34" i="38"/>
  <c r="R33" i="38"/>
  <c r="Q26" i="38"/>
  <c r="R25" i="38"/>
  <c r="Q18" i="38"/>
  <c r="R17" i="38"/>
  <c r="C40" i="38"/>
  <c r="D39" i="38"/>
  <c r="J20" i="38"/>
  <c r="K19" i="38"/>
  <c r="C34" i="38"/>
  <c r="D33" i="38"/>
  <c r="C26" i="38"/>
  <c r="D25" i="38"/>
  <c r="C18" i="38"/>
  <c r="D17" i="38"/>
  <c r="J22" i="38"/>
  <c r="K21" i="38"/>
  <c r="J42" i="38"/>
  <c r="K41" i="38"/>
  <c r="J58" i="38"/>
  <c r="K57" i="38"/>
  <c r="Q36" i="38"/>
  <c r="R35" i="38"/>
  <c r="Q44" i="38"/>
  <c r="R43" i="38"/>
  <c r="Q52" i="38"/>
  <c r="R51" i="38"/>
  <c r="Q60" i="38"/>
  <c r="R59" i="38"/>
  <c r="Q68" i="38"/>
  <c r="R67" i="38"/>
  <c r="J44" i="38"/>
  <c r="K43" i="38"/>
  <c r="J60" i="38"/>
  <c r="K59" i="38"/>
  <c r="C44" i="38"/>
  <c r="D43" i="38"/>
  <c r="C52" i="38"/>
  <c r="D51" i="38"/>
  <c r="C60" i="38"/>
  <c r="D59" i="38"/>
  <c r="C68" i="38"/>
  <c r="D67" i="38"/>
  <c r="C32" i="38"/>
  <c r="D31" i="38"/>
  <c r="C24" i="38"/>
  <c r="D23" i="38"/>
  <c r="C16" i="38"/>
  <c r="D15" i="38"/>
  <c r="J32" i="38"/>
  <c r="K31" i="38"/>
  <c r="J16" i="38"/>
  <c r="K15" i="38"/>
  <c r="Q32" i="38"/>
  <c r="R31" i="38"/>
  <c r="Q24" i="38"/>
  <c r="R23" i="38"/>
  <c r="Q16" i="38"/>
  <c r="R15" i="38"/>
  <c r="J34" i="38"/>
  <c r="K33" i="38"/>
  <c r="J18" i="38"/>
  <c r="K17" i="38"/>
  <c r="J46" i="38"/>
  <c r="K45" i="38"/>
  <c r="J62" i="38"/>
  <c r="K61" i="38"/>
  <c r="C38" i="38"/>
  <c r="D37" i="38"/>
  <c r="C46" i="38"/>
  <c r="D45" i="38"/>
  <c r="C54" i="38"/>
  <c r="D53" i="38"/>
  <c r="C62" i="38"/>
  <c r="D61" i="38"/>
  <c r="C70" i="38"/>
  <c r="D69" i="38"/>
  <c r="J48" i="38"/>
  <c r="K47" i="38"/>
  <c r="J64" i="38"/>
  <c r="K63" i="38"/>
  <c r="Q46" i="38"/>
  <c r="R45" i="38"/>
  <c r="Q54" i="38"/>
  <c r="R53" i="38"/>
  <c r="Q62" i="38"/>
  <c r="R61" i="38"/>
  <c r="Q70" i="38"/>
  <c r="R69" i="38"/>
  <c r="Q30" i="38"/>
  <c r="R29" i="38"/>
  <c r="Q22" i="38"/>
  <c r="R21" i="38"/>
  <c r="Q14" i="38"/>
  <c r="R13" i="38"/>
  <c r="J28" i="38"/>
  <c r="K27" i="38"/>
  <c r="J12" i="38"/>
  <c r="K11" i="38"/>
  <c r="C30" i="38"/>
  <c r="D29" i="38"/>
  <c r="C22" i="38"/>
  <c r="D21" i="38"/>
  <c r="C14" i="38"/>
  <c r="D13" i="38"/>
  <c r="J30" i="38"/>
  <c r="K29" i="38"/>
  <c r="J14" i="38"/>
  <c r="K13" i="38"/>
  <c r="J50" i="38"/>
  <c r="K49" i="38"/>
  <c r="J66" i="38"/>
  <c r="K65" i="38"/>
  <c r="Q40" i="38"/>
  <c r="R39" i="38"/>
  <c r="Q48" i="38"/>
  <c r="R47" i="38"/>
  <c r="Q56" i="38"/>
  <c r="R55" i="38"/>
  <c r="Q64" i="38"/>
  <c r="R63" i="38"/>
  <c r="K35" i="38"/>
  <c r="J36" i="38"/>
  <c r="J52" i="38"/>
  <c r="K51" i="38"/>
  <c r="J68" i="38"/>
  <c r="K67" i="38"/>
  <c r="C48" i="38"/>
  <c r="D47" i="38"/>
  <c r="C56" i="38"/>
  <c r="D55" i="38"/>
  <c r="C64" i="38"/>
  <c r="D63" i="38"/>
  <c r="Q14" i="37"/>
  <c r="R13" i="37"/>
  <c r="S12" i="37" s="1"/>
  <c r="U12" i="37" s="1"/>
  <c r="R21" i="37"/>
  <c r="Q22" i="37"/>
  <c r="Q30" i="37"/>
  <c r="R29" i="37"/>
  <c r="Q38" i="37"/>
  <c r="R37" i="37"/>
  <c r="Q54" i="37"/>
  <c r="R53" i="37"/>
  <c r="J30" i="37"/>
  <c r="K29" i="37"/>
  <c r="J52" i="37"/>
  <c r="K51" i="37"/>
  <c r="C18" i="37"/>
  <c r="D17" i="37"/>
  <c r="C26" i="37"/>
  <c r="D25" i="37"/>
  <c r="C34" i="37"/>
  <c r="D33" i="37"/>
  <c r="Q50" i="37"/>
  <c r="R49" i="37"/>
  <c r="Q66" i="37"/>
  <c r="R65" i="37"/>
  <c r="J28" i="37"/>
  <c r="K27" i="37"/>
  <c r="J56" i="37"/>
  <c r="K55" i="37"/>
  <c r="J42" i="37"/>
  <c r="K41" i="37"/>
  <c r="J58" i="37"/>
  <c r="K57" i="37"/>
  <c r="Q36" i="37"/>
  <c r="R35" i="37"/>
  <c r="Q44" i="37"/>
  <c r="R43" i="37"/>
  <c r="Q52" i="37"/>
  <c r="R51" i="37"/>
  <c r="Q60" i="37"/>
  <c r="R59" i="37"/>
  <c r="Q68" i="37"/>
  <c r="R67" i="37"/>
  <c r="J22" i="37"/>
  <c r="K21" i="37"/>
  <c r="D15" i="37"/>
  <c r="C16" i="37"/>
  <c r="C24" i="37"/>
  <c r="D23" i="37"/>
  <c r="C32" i="37"/>
  <c r="D31" i="37"/>
  <c r="C44" i="37"/>
  <c r="D43" i="37"/>
  <c r="C60" i="37"/>
  <c r="D59" i="37"/>
  <c r="J34" i="37"/>
  <c r="K33" i="37"/>
  <c r="J60" i="37"/>
  <c r="K59" i="37"/>
  <c r="Q20" i="37"/>
  <c r="R19" i="37"/>
  <c r="Q28" i="37"/>
  <c r="R27" i="37"/>
  <c r="C40" i="37"/>
  <c r="D39" i="37"/>
  <c r="C56" i="37"/>
  <c r="D55" i="37"/>
  <c r="J16" i="37"/>
  <c r="K15" i="37"/>
  <c r="J32" i="37"/>
  <c r="K31" i="37"/>
  <c r="J64" i="37"/>
  <c r="K63" i="37"/>
  <c r="J46" i="37"/>
  <c r="K45" i="37"/>
  <c r="J62" i="37"/>
  <c r="K61" i="37"/>
  <c r="C38" i="37"/>
  <c r="D37" i="37"/>
  <c r="C46" i="37"/>
  <c r="D45" i="37"/>
  <c r="C54" i="37"/>
  <c r="D53" i="37"/>
  <c r="C62" i="37"/>
  <c r="D61" i="37"/>
  <c r="C70" i="37"/>
  <c r="D69" i="37"/>
  <c r="J18" i="37"/>
  <c r="K17" i="37"/>
  <c r="J14" i="37"/>
  <c r="K13" i="37"/>
  <c r="R17" i="37"/>
  <c r="Q18" i="37"/>
  <c r="Q26" i="37"/>
  <c r="R25" i="37"/>
  <c r="Q34" i="37"/>
  <c r="R33" i="37"/>
  <c r="Q46" i="37"/>
  <c r="R45" i="37"/>
  <c r="Q62" i="37"/>
  <c r="R61" i="37"/>
  <c r="J36" i="37"/>
  <c r="K35" i="37"/>
  <c r="C14" i="37"/>
  <c r="D13" i="37"/>
  <c r="C22" i="37"/>
  <c r="D21" i="37"/>
  <c r="C30" i="37"/>
  <c r="D29" i="37"/>
  <c r="Q42" i="37"/>
  <c r="R41" i="37"/>
  <c r="Q58" i="37"/>
  <c r="R57" i="37"/>
  <c r="J20" i="37"/>
  <c r="K19" i="37"/>
  <c r="J40" i="37"/>
  <c r="K39" i="37"/>
  <c r="C68" i="37"/>
  <c r="D67" i="37"/>
  <c r="J50" i="37"/>
  <c r="K49" i="37"/>
  <c r="J66" i="37"/>
  <c r="K65" i="37"/>
  <c r="Q40" i="37"/>
  <c r="R39" i="37"/>
  <c r="Q48" i="37"/>
  <c r="R47" i="37"/>
  <c r="Q56" i="37"/>
  <c r="R55" i="37"/>
  <c r="Q64" i="37"/>
  <c r="R63" i="37"/>
  <c r="J68" i="37"/>
  <c r="K67" i="37"/>
  <c r="J12" i="37"/>
  <c r="K11" i="37"/>
  <c r="D11" i="37"/>
  <c r="C12" i="37"/>
  <c r="C20" i="37"/>
  <c r="D19" i="37"/>
  <c r="C28" i="37"/>
  <c r="D27" i="37"/>
  <c r="C36" i="37"/>
  <c r="D35" i="37"/>
  <c r="C52" i="37"/>
  <c r="D51" i="37"/>
  <c r="J26" i="37"/>
  <c r="K25" i="37"/>
  <c r="J44" i="37"/>
  <c r="K43" i="37"/>
  <c r="Q16" i="37"/>
  <c r="R15" i="37"/>
  <c r="Q24" i="37"/>
  <c r="R23" i="37"/>
  <c r="Q32" i="37"/>
  <c r="R31" i="37"/>
  <c r="C48" i="37"/>
  <c r="D47" i="37"/>
  <c r="C64" i="37"/>
  <c r="D63" i="37"/>
  <c r="J24" i="37"/>
  <c r="K23" i="37"/>
  <c r="J48" i="37"/>
  <c r="K47" i="37"/>
  <c r="J38" i="37"/>
  <c r="K37" i="37"/>
  <c r="J54" i="37"/>
  <c r="K53" i="37"/>
  <c r="J70" i="37"/>
  <c r="K69" i="37"/>
  <c r="C42" i="37"/>
  <c r="D41" i="37"/>
  <c r="C50" i="37"/>
  <c r="D49" i="37"/>
  <c r="C58" i="37"/>
  <c r="D57" i="37"/>
  <c r="C66" i="37"/>
  <c r="D65" i="37"/>
  <c r="Q70" i="37"/>
  <c r="R69" i="37"/>
  <c r="T11" i="37"/>
  <c r="Q34" i="36"/>
  <c r="R33" i="36"/>
  <c r="Q26" i="36"/>
  <c r="R25" i="36"/>
  <c r="Q18" i="36"/>
  <c r="R17" i="36"/>
  <c r="J32" i="36"/>
  <c r="K31" i="36"/>
  <c r="J16" i="36"/>
  <c r="K15" i="36"/>
  <c r="C30" i="36"/>
  <c r="D29" i="36"/>
  <c r="C22" i="36"/>
  <c r="D21" i="36"/>
  <c r="C14" i="36"/>
  <c r="D13" i="36"/>
  <c r="J30" i="36"/>
  <c r="K29" i="36"/>
  <c r="J14" i="36"/>
  <c r="K13" i="36"/>
  <c r="J50" i="36"/>
  <c r="K49" i="36"/>
  <c r="J66" i="36"/>
  <c r="K65" i="36"/>
  <c r="Q40" i="36"/>
  <c r="R39" i="36"/>
  <c r="Q48" i="36"/>
  <c r="R47" i="36"/>
  <c r="Q56" i="36"/>
  <c r="R55" i="36"/>
  <c r="Q64" i="36"/>
  <c r="R63" i="36"/>
  <c r="J36" i="36"/>
  <c r="K35" i="36"/>
  <c r="J52" i="36"/>
  <c r="K51" i="36"/>
  <c r="J68" i="36"/>
  <c r="K67" i="36"/>
  <c r="Q42" i="36"/>
  <c r="R41" i="36"/>
  <c r="Q50" i="36"/>
  <c r="R49" i="36"/>
  <c r="Q58" i="36"/>
  <c r="R57" i="36"/>
  <c r="Q66" i="36"/>
  <c r="R65" i="36"/>
  <c r="C32" i="36"/>
  <c r="D31" i="36"/>
  <c r="C24" i="36"/>
  <c r="D23" i="36"/>
  <c r="C16" i="36"/>
  <c r="D15" i="36"/>
  <c r="J28" i="36"/>
  <c r="K27" i="36"/>
  <c r="J12" i="36"/>
  <c r="K11" i="36"/>
  <c r="Q28" i="36"/>
  <c r="R27" i="36"/>
  <c r="Q20" i="36"/>
  <c r="R19" i="36"/>
  <c r="Q12" i="36"/>
  <c r="R11" i="36"/>
  <c r="J26" i="36"/>
  <c r="K25" i="36"/>
  <c r="J38" i="36"/>
  <c r="K37" i="36"/>
  <c r="J54" i="36"/>
  <c r="K53" i="36"/>
  <c r="J70" i="36"/>
  <c r="K69" i="36"/>
  <c r="C42" i="36"/>
  <c r="D41" i="36"/>
  <c r="C50" i="36"/>
  <c r="D49" i="36"/>
  <c r="C58" i="36"/>
  <c r="D57" i="36"/>
  <c r="C66" i="36"/>
  <c r="D65" i="36"/>
  <c r="J40" i="36"/>
  <c r="K39" i="36"/>
  <c r="J56" i="36"/>
  <c r="K55" i="36"/>
  <c r="C36" i="36"/>
  <c r="D35" i="36"/>
  <c r="C44" i="36"/>
  <c r="D43" i="36"/>
  <c r="C52" i="36"/>
  <c r="D51" i="36"/>
  <c r="C60" i="36"/>
  <c r="D59" i="36"/>
  <c r="C68" i="36"/>
  <c r="D67" i="36"/>
  <c r="Q30" i="36"/>
  <c r="R29" i="36"/>
  <c r="Q22" i="36"/>
  <c r="R21" i="36"/>
  <c r="Q14" i="36"/>
  <c r="R13" i="36"/>
  <c r="J24" i="36"/>
  <c r="K23" i="36"/>
  <c r="C34" i="36"/>
  <c r="D33" i="36"/>
  <c r="C26" i="36"/>
  <c r="D25" i="36"/>
  <c r="C18" i="36"/>
  <c r="D17" i="36"/>
  <c r="J22" i="36"/>
  <c r="K21" i="36"/>
  <c r="J42" i="36"/>
  <c r="K41" i="36"/>
  <c r="J58" i="36"/>
  <c r="K57" i="36"/>
  <c r="Q36" i="36"/>
  <c r="R35" i="36"/>
  <c r="Q44" i="36"/>
  <c r="R43" i="36"/>
  <c r="Q52" i="36"/>
  <c r="R51" i="36"/>
  <c r="Q60" i="36"/>
  <c r="R59" i="36"/>
  <c r="Q68" i="36"/>
  <c r="R67" i="36"/>
  <c r="J44" i="36"/>
  <c r="K43" i="36"/>
  <c r="J60" i="36"/>
  <c r="K59" i="36"/>
  <c r="Q38" i="36"/>
  <c r="R37" i="36"/>
  <c r="Q46" i="36"/>
  <c r="R45" i="36"/>
  <c r="Q54" i="36"/>
  <c r="R53" i="36"/>
  <c r="Q62" i="36"/>
  <c r="R61" i="36"/>
  <c r="Q70" i="36"/>
  <c r="R69" i="36"/>
  <c r="C28" i="36"/>
  <c r="D27" i="36"/>
  <c r="C20" i="36"/>
  <c r="D19" i="36"/>
  <c r="C12" i="36"/>
  <c r="D11" i="36"/>
  <c r="J20" i="36"/>
  <c r="K19" i="36"/>
  <c r="Q32" i="36"/>
  <c r="R31" i="36"/>
  <c r="Q24" i="36"/>
  <c r="R23" i="36"/>
  <c r="Q16" i="36"/>
  <c r="R15" i="36"/>
  <c r="J34" i="36"/>
  <c r="K33" i="36"/>
  <c r="J18" i="36"/>
  <c r="K17" i="36"/>
  <c r="J46" i="36"/>
  <c r="K45" i="36"/>
  <c r="J62" i="36"/>
  <c r="K61" i="36"/>
  <c r="C38" i="36"/>
  <c r="D37" i="36"/>
  <c r="C46" i="36"/>
  <c r="D45" i="36"/>
  <c r="C54" i="36"/>
  <c r="D53" i="36"/>
  <c r="C62" i="36"/>
  <c r="D61" i="36"/>
  <c r="C70" i="36"/>
  <c r="D69" i="36"/>
  <c r="J48" i="36"/>
  <c r="K47" i="36"/>
  <c r="J64" i="36"/>
  <c r="K63" i="36"/>
  <c r="C40" i="36"/>
  <c r="D39" i="36"/>
  <c r="C48" i="36"/>
  <c r="D47" i="36"/>
  <c r="C56" i="36"/>
  <c r="D55" i="36"/>
  <c r="C64" i="36"/>
  <c r="D63" i="36"/>
  <c r="C36" i="35"/>
  <c r="D35" i="35"/>
  <c r="J20" i="35"/>
  <c r="K19" i="35"/>
  <c r="Q32" i="35"/>
  <c r="R31" i="35"/>
  <c r="T31" i="35" s="1"/>
  <c r="Q24" i="35"/>
  <c r="R23" i="35"/>
  <c r="T23" i="35" s="1"/>
  <c r="Q16" i="35"/>
  <c r="R15" i="35"/>
  <c r="T15" i="35" s="1"/>
  <c r="Q38" i="35"/>
  <c r="R37" i="35"/>
  <c r="T37" i="35" s="1"/>
  <c r="J22" i="35"/>
  <c r="K21" i="35"/>
  <c r="J42" i="35"/>
  <c r="K41" i="35"/>
  <c r="J58" i="35"/>
  <c r="K57" i="35"/>
  <c r="Q36" i="35"/>
  <c r="R35" i="35"/>
  <c r="T35" i="35" s="1"/>
  <c r="Q44" i="35"/>
  <c r="R43" i="35"/>
  <c r="T43" i="35" s="1"/>
  <c r="Q52" i="35"/>
  <c r="R51" i="35"/>
  <c r="T51" i="35" s="1"/>
  <c r="Q60" i="35"/>
  <c r="R59" i="35"/>
  <c r="T59" i="35" s="1"/>
  <c r="Q68" i="35"/>
  <c r="R67" i="35"/>
  <c r="T67" i="35" s="1"/>
  <c r="J44" i="35"/>
  <c r="K43" i="35"/>
  <c r="J60" i="35"/>
  <c r="K59" i="35"/>
  <c r="Q42" i="35"/>
  <c r="R41" i="35"/>
  <c r="T41" i="35" s="1"/>
  <c r="Q50" i="35"/>
  <c r="R49" i="35"/>
  <c r="T49" i="35" s="1"/>
  <c r="Q58" i="35"/>
  <c r="R57" i="35"/>
  <c r="T57" i="35" s="1"/>
  <c r="Q66" i="35"/>
  <c r="R65" i="35"/>
  <c r="T65" i="35" s="1"/>
  <c r="Q30" i="35"/>
  <c r="R29" i="35"/>
  <c r="T29" i="35" s="1"/>
  <c r="Q22" i="35"/>
  <c r="R21" i="35"/>
  <c r="T21" i="35" s="1"/>
  <c r="Q14" i="35"/>
  <c r="R13" i="35"/>
  <c r="T13" i="35" s="1"/>
  <c r="J32" i="35"/>
  <c r="K31" i="35"/>
  <c r="J16" i="35"/>
  <c r="K15" i="35"/>
  <c r="C30" i="35"/>
  <c r="D29" i="35"/>
  <c r="C22" i="35"/>
  <c r="D21" i="35"/>
  <c r="C14" i="35"/>
  <c r="D13" i="35"/>
  <c r="J34" i="35"/>
  <c r="K33" i="35"/>
  <c r="J18" i="35"/>
  <c r="K17" i="35"/>
  <c r="J46" i="35"/>
  <c r="K45" i="35"/>
  <c r="J62" i="35"/>
  <c r="K61" i="35"/>
  <c r="C38" i="35"/>
  <c r="D37" i="35"/>
  <c r="C46" i="35"/>
  <c r="D45" i="35"/>
  <c r="C54" i="35"/>
  <c r="D53" i="35"/>
  <c r="C62" i="35"/>
  <c r="D61" i="35"/>
  <c r="C70" i="35"/>
  <c r="D69" i="35"/>
  <c r="J48" i="35"/>
  <c r="K47" i="35"/>
  <c r="J64" i="35"/>
  <c r="K63" i="35"/>
  <c r="C44" i="35"/>
  <c r="D43" i="35"/>
  <c r="C52" i="35"/>
  <c r="D51" i="35"/>
  <c r="C60" i="35"/>
  <c r="D59" i="35"/>
  <c r="C68" i="35"/>
  <c r="D67" i="35"/>
  <c r="C28" i="35"/>
  <c r="D27" i="35"/>
  <c r="C20" i="35"/>
  <c r="D19" i="35"/>
  <c r="C12" i="35"/>
  <c r="D11" i="35"/>
  <c r="J28" i="35"/>
  <c r="K27" i="35"/>
  <c r="J12" i="35"/>
  <c r="K11" i="35"/>
  <c r="Q28" i="35"/>
  <c r="R27" i="35"/>
  <c r="T27" i="35" s="1"/>
  <c r="Q20" i="35"/>
  <c r="R19" i="35"/>
  <c r="T19" i="35" s="1"/>
  <c r="Q12" i="35"/>
  <c r="R11" i="35"/>
  <c r="T11" i="35" s="1"/>
  <c r="J30" i="35"/>
  <c r="K29" i="35"/>
  <c r="J14" i="35"/>
  <c r="K13" i="35"/>
  <c r="J50" i="35"/>
  <c r="K49" i="35"/>
  <c r="J66" i="35"/>
  <c r="K65" i="35"/>
  <c r="Q40" i="35"/>
  <c r="R39" i="35"/>
  <c r="T39" i="35" s="1"/>
  <c r="Q48" i="35"/>
  <c r="R47" i="35"/>
  <c r="T47" i="35" s="1"/>
  <c r="Q56" i="35"/>
  <c r="R55" i="35"/>
  <c r="T55" i="35" s="1"/>
  <c r="Q64" i="35"/>
  <c r="R63" i="35"/>
  <c r="T63" i="35" s="1"/>
  <c r="J36" i="35"/>
  <c r="K35" i="35"/>
  <c r="J52" i="35"/>
  <c r="K51" i="35"/>
  <c r="J68" i="35"/>
  <c r="K67" i="35"/>
  <c r="Q46" i="35"/>
  <c r="R45" i="35"/>
  <c r="T45" i="35" s="1"/>
  <c r="Q54" i="35"/>
  <c r="R53" i="35"/>
  <c r="T53" i="35" s="1"/>
  <c r="Q62" i="35"/>
  <c r="R61" i="35"/>
  <c r="T61" i="35" s="1"/>
  <c r="Q70" i="35"/>
  <c r="R69" i="35"/>
  <c r="T69" i="35" s="1"/>
  <c r="Q26" i="35"/>
  <c r="R25" i="35"/>
  <c r="T25" i="35" s="1"/>
  <c r="Q18" i="35"/>
  <c r="R17" i="35"/>
  <c r="T17" i="35" s="1"/>
  <c r="J24" i="35"/>
  <c r="K23" i="35"/>
  <c r="C34" i="35"/>
  <c r="D33" i="35"/>
  <c r="C26" i="35"/>
  <c r="D25" i="35"/>
  <c r="C18" i="35"/>
  <c r="D17" i="35"/>
  <c r="J26" i="35"/>
  <c r="K25" i="35"/>
  <c r="J38" i="35"/>
  <c r="K37" i="35"/>
  <c r="J54" i="35"/>
  <c r="K53" i="35"/>
  <c r="J70" i="35"/>
  <c r="K69" i="35"/>
  <c r="C42" i="35"/>
  <c r="D41" i="35"/>
  <c r="C50" i="35"/>
  <c r="D49" i="35"/>
  <c r="C58" i="35"/>
  <c r="D57" i="35"/>
  <c r="C66" i="35"/>
  <c r="D65" i="35"/>
  <c r="J40" i="35"/>
  <c r="K39" i="35"/>
  <c r="J56" i="35"/>
  <c r="K55" i="35"/>
  <c r="C40" i="35"/>
  <c r="D39" i="35"/>
  <c r="C48" i="35"/>
  <c r="D47" i="35"/>
  <c r="C56" i="35"/>
  <c r="D55" i="35"/>
  <c r="C64" i="35"/>
  <c r="D63" i="35"/>
  <c r="C32" i="35"/>
  <c r="D31" i="35"/>
  <c r="C24" i="35"/>
  <c r="D23" i="35"/>
  <c r="C16" i="35"/>
  <c r="D15" i="35"/>
  <c r="M7" i="34"/>
  <c r="M8" i="34" s="1"/>
  <c r="K31" i="34" s="1"/>
  <c r="M7" i="33"/>
  <c r="Q34" i="34"/>
  <c r="R33" i="34"/>
  <c r="Q26" i="34"/>
  <c r="R25" i="34"/>
  <c r="Q18" i="34"/>
  <c r="R17" i="34"/>
  <c r="J32" i="34"/>
  <c r="J16" i="34"/>
  <c r="C30" i="34"/>
  <c r="D29" i="34"/>
  <c r="C22" i="34"/>
  <c r="D21" i="34"/>
  <c r="C14" i="34"/>
  <c r="D13" i="34"/>
  <c r="J30" i="34"/>
  <c r="J14" i="34"/>
  <c r="J50" i="34"/>
  <c r="J66" i="34"/>
  <c r="Q40" i="34"/>
  <c r="R39" i="34"/>
  <c r="Q48" i="34"/>
  <c r="R47" i="34"/>
  <c r="Q56" i="34"/>
  <c r="R55" i="34"/>
  <c r="Q64" i="34"/>
  <c r="R63" i="34"/>
  <c r="J36" i="34"/>
  <c r="J52" i="34"/>
  <c r="J68" i="34"/>
  <c r="Q42" i="34"/>
  <c r="R41" i="34"/>
  <c r="Q50" i="34"/>
  <c r="R49" i="34"/>
  <c r="Q58" i="34"/>
  <c r="R57" i="34"/>
  <c r="Q66" i="34"/>
  <c r="R65" i="34"/>
  <c r="C32" i="34"/>
  <c r="D31" i="34"/>
  <c r="C24" i="34"/>
  <c r="D23" i="34"/>
  <c r="C16" i="34"/>
  <c r="D15" i="34"/>
  <c r="J28" i="34"/>
  <c r="J12" i="34"/>
  <c r="Q28" i="34"/>
  <c r="R27" i="34"/>
  <c r="Q20" i="34"/>
  <c r="R19" i="34"/>
  <c r="Q12" i="34"/>
  <c r="R11" i="34"/>
  <c r="T11" i="34" s="1"/>
  <c r="J26" i="34"/>
  <c r="J38" i="34"/>
  <c r="J54" i="34"/>
  <c r="J70" i="34"/>
  <c r="C42" i="34"/>
  <c r="D41" i="34"/>
  <c r="C50" i="34"/>
  <c r="D49" i="34"/>
  <c r="C58" i="34"/>
  <c r="D57" i="34"/>
  <c r="C66" i="34"/>
  <c r="D65" i="34"/>
  <c r="J40" i="34"/>
  <c r="J56" i="34"/>
  <c r="C36" i="34"/>
  <c r="D35" i="34"/>
  <c r="C44" i="34"/>
  <c r="D43" i="34"/>
  <c r="C52" i="34"/>
  <c r="D51" i="34"/>
  <c r="C60" i="34"/>
  <c r="D59" i="34"/>
  <c r="C68" i="34"/>
  <c r="D67" i="34"/>
  <c r="Q30" i="34"/>
  <c r="R29" i="34"/>
  <c r="Q22" i="34"/>
  <c r="R21" i="34"/>
  <c r="Q14" i="34"/>
  <c r="R13" i="34"/>
  <c r="J24" i="34"/>
  <c r="C34" i="34"/>
  <c r="D33" i="34"/>
  <c r="C26" i="34"/>
  <c r="D25" i="34"/>
  <c r="C18" i="34"/>
  <c r="D17" i="34"/>
  <c r="J22" i="34"/>
  <c r="J42" i="34"/>
  <c r="J58" i="34"/>
  <c r="Q36" i="34"/>
  <c r="R35" i="34"/>
  <c r="Q44" i="34"/>
  <c r="R43" i="34"/>
  <c r="Q52" i="34"/>
  <c r="R51" i="34"/>
  <c r="Q60" i="34"/>
  <c r="R59" i="34"/>
  <c r="Q68" i="34"/>
  <c r="R67" i="34"/>
  <c r="J44" i="34"/>
  <c r="J60" i="34"/>
  <c r="Q38" i="34"/>
  <c r="R37" i="34"/>
  <c r="Q46" i="34"/>
  <c r="R45" i="34"/>
  <c r="Q54" i="34"/>
  <c r="R53" i="34"/>
  <c r="Q62" i="34"/>
  <c r="R61" i="34"/>
  <c r="Q70" i="34"/>
  <c r="R69" i="34"/>
  <c r="C28" i="34"/>
  <c r="D27" i="34"/>
  <c r="C20" i="34"/>
  <c r="D19" i="34"/>
  <c r="C12" i="34"/>
  <c r="D11" i="34"/>
  <c r="J20" i="34"/>
  <c r="Q32" i="34"/>
  <c r="R31" i="34"/>
  <c r="Q24" i="34"/>
  <c r="R23" i="34"/>
  <c r="Q16" i="34"/>
  <c r="R15" i="34"/>
  <c r="J34" i="34"/>
  <c r="J18" i="34"/>
  <c r="J46" i="34"/>
  <c r="J62" i="34"/>
  <c r="C38" i="34"/>
  <c r="D37" i="34"/>
  <c r="C46" i="34"/>
  <c r="D45" i="34"/>
  <c r="C54" i="34"/>
  <c r="D53" i="34"/>
  <c r="C62" i="34"/>
  <c r="D61" i="34"/>
  <c r="C70" i="34"/>
  <c r="D69" i="34"/>
  <c r="J48" i="34"/>
  <c r="J64" i="34"/>
  <c r="C40" i="34"/>
  <c r="D39" i="34"/>
  <c r="C48" i="34"/>
  <c r="D47" i="34"/>
  <c r="C56" i="34"/>
  <c r="D55" i="34"/>
  <c r="C64" i="34"/>
  <c r="D63" i="34"/>
  <c r="C28" i="33"/>
  <c r="D27" i="33"/>
  <c r="C20" i="33"/>
  <c r="D19" i="33"/>
  <c r="C12" i="33"/>
  <c r="D11" i="33"/>
  <c r="J20" i="33"/>
  <c r="Q32" i="33"/>
  <c r="R31" i="33"/>
  <c r="T31" i="33" s="1"/>
  <c r="Q24" i="33"/>
  <c r="R23" i="33"/>
  <c r="T23" i="33" s="1"/>
  <c r="Q16" i="33"/>
  <c r="R15" i="33"/>
  <c r="T15" i="33" s="1"/>
  <c r="J34" i="33"/>
  <c r="J18" i="33"/>
  <c r="J46" i="33"/>
  <c r="J62" i="33"/>
  <c r="C38" i="33"/>
  <c r="D37" i="33"/>
  <c r="C46" i="33"/>
  <c r="D45" i="33"/>
  <c r="C54" i="33"/>
  <c r="D53" i="33"/>
  <c r="C62" i="33"/>
  <c r="D61" i="33"/>
  <c r="C70" i="33"/>
  <c r="D69" i="33"/>
  <c r="J48" i="33"/>
  <c r="J64" i="33"/>
  <c r="C40" i="33"/>
  <c r="D39" i="33"/>
  <c r="C48" i="33"/>
  <c r="D47" i="33"/>
  <c r="C56" i="33"/>
  <c r="D55" i="33"/>
  <c r="C64" i="33"/>
  <c r="D63" i="33"/>
  <c r="Q34" i="33"/>
  <c r="R33" i="33"/>
  <c r="T33" i="33" s="1"/>
  <c r="Q26" i="33"/>
  <c r="R25" i="33"/>
  <c r="T25" i="33" s="1"/>
  <c r="Q18" i="33"/>
  <c r="R17" i="33"/>
  <c r="T17" i="33" s="1"/>
  <c r="J32" i="33"/>
  <c r="J16" i="33"/>
  <c r="C30" i="33"/>
  <c r="D29" i="33"/>
  <c r="C22" i="33"/>
  <c r="D21" i="33"/>
  <c r="C14" i="33"/>
  <c r="D13" i="33"/>
  <c r="J30" i="33"/>
  <c r="J14" i="33"/>
  <c r="J50" i="33"/>
  <c r="J66" i="33"/>
  <c r="Q40" i="33"/>
  <c r="R39" i="33"/>
  <c r="T39" i="33" s="1"/>
  <c r="Q48" i="33"/>
  <c r="R47" i="33"/>
  <c r="T47" i="33" s="1"/>
  <c r="Q56" i="33"/>
  <c r="R55" i="33"/>
  <c r="T55" i="33" s="1"/>
  <c r="Q64" i="33"/>
  <c r="R63" i="33"/>
  <c r="T63" i="33" s="1"/>
  <c r="J36" i="33"/>
  <c r="J52" i="33"/>
  <c r="J68" i="33"/>
  <c r="Q42" i="33"/>
  <c r="R41" i="33"/>
  <c r="T41" i="33" s="1"/>
  <c r="Q50" i="33"/>
  <c r="R49" i="33"/>
  <c r="T49" i="33" s="1"/>
  <c r="Q58" i="33"/>
  <c r="R57" i="33"/>
  <c r="T57" i="33" s="1"/>
  <c r="Q66" i="33"/>
  <c r="R65" i="33"/>
  <c r="T65" i="33" s="1"/>
  <c r="C32" i="33"/>
  <c r="D31" i="33"/>
  <c r="C24" i="33"/>
  <c r="D23" i="33"/>
  <c r="C16" i="33"/>
  <c r="D15" i="33"/>
  <c r="J28" i="33"/>
  <c r="J12" i="33"/>
  <c r="Q28" i="33"/>
  <c r="R27" i="33"/>
  <c r="T27" i="33" s="1"/>
  <c r="Q20" i="33"/>
  <c r="R19" i="33"/>
  <c r="T19" i="33" s="1"/>
  <c r="Q12" i="33"/>
  <c r="R11" i="33"/>
  <c r="T11" i="33" s="1"/>
  <c r="J26" i="33"/>
  <c r="J38" i="33"/>
  <c r="J54" i="33"/>
  <c r="J70" i="33"/>
  <c r="C42" i="33"/>
  <c r="D41" i="33"/>
  <c r="C50" i="33"/>
  <c r="D49" i="33"/>
  <c r="C58" i="33"/>
  <c r="D57" i="33"/>
  <c r="C66" i="33"/>
  <c r="D65" i="33"/>
  <c r="J40" i="33"/>
  <c r="J56" i="33"/>
  <c r="C36" i="33"/>
  <c r="D35" i="33"/>
  <c r="C44" i="33"/>
  <c r="D43" i="33"/>
  <c r="C52" i="33"/>
  <c r="D51" i="33"/>
  <c r="C60" i="33"/>
  <c r="D59" i="33"/>
  <c r="C68" i="33"/>
  <c r="D67" i="33"/>
  <c r="Q30" i="33"/>
  <c r="R29" i="33"/>
  <c r="T29" i="33" s="1"/>
  <c r="Q22" i="33"/>
  <c r="R21" i="33"/>
  <c r="T21" i="33" s="1"/>
  <c r="Q14" i="33"/>
  <c r="R13" i="33"/>
  <c r="T13" i="33" s="1"/>
  <c r="J24" i="33"/>
  <c r="C34" i="33"/>
  <c r="D33" i="33"/>
  <c r="C26" i="33"/>
  <c r="D25" i="33"/>
  <c r="C18" i="33"/>
  <c r="D17" i="33"/>
  <c r="J22" i="33"/>
  <c r="J42" i="33"/>
  <c r="J58" i="33"/>
  <c r="Q36" i="33"/>
  <c r="R35" i="33"/>
  <c r="T35" i="33" s="1"/>
  <c r="Q44" i="33"/>
  <c r="R43" i="33"/>
  <c r="T43" i="33" s="1"/>
  <c r="Q52" i="33"/>
  <c r="R51" i="33"/>
  <c r="T51" i="33" s="1"/>
  <c r="Q60" i="33"/>
  <c r="R59" i="33"/>
  <c r="T59" i="33" s="1"/>
  <c r="Q68" i="33"/>
  <c r="R67" i="33"/>
  <c r="T67" i="33" s="1"/>
  <c r="J44" i="33"/>
  <c r="J60" i="33"/>
  <c r="Q38" i="33"/>
  <c r="R37" i="33"/>
  <c r="T37" i="33" s="1"/>
  <c r="Q46" i="33"/>
  <c r="R45" i="33"/>
  <c r="T45" i="33" s="1"/>
  <c r="Q54" i="33"/>
  <c r="R53" i="33"/>
  <c r="T53" i="33" s="1"/>
  <c r="Q62" i="33"/>
  <c r="R61" i="33"/>
  <c r="T61" i="33" s="1"/>
  <c r="Q70" i="33"/>
  <c r="R69" i="33"/>
  <c r="T69" i="33" s="1"/>
  <c r="C34" i="32"/>
  <c r="D33" i="32"/>
  <c r="C26" i="32"/>
  <c r="D25" i="32"/>
  <c r="C18" i="32"/>
  <c r="D17" i="32"/>
  <c r="K33" i="32"/>
  <c r="J34" i="32"/>
  <c r="J18" i="32"/>
  <c r="K17" i="32"/>
  <c r="J46" i="32"/>
  <c r="K45" i="32"/>
  <c r="J62" i="32"/>
  <c r="K61" i="32"/>
  <c r="C42" i="32"/>
  <c r="D41" i="32"/>
  <c r="C50" i="32"/>
  <c r="D49" i="32"/>
  <c r="C58" i="32"/>
  <c r="D57" i="32"/>
  <c r="C66" i="32"/>
  <c r="D65" i="32"/>
  <c r="J40" i="32"/>
  <c r="K39" i="32"/>
  <c r="J56" i="32"/>
  <c r="K55" i="32"/>
  <c r="C36" i="32"/>
  <c r="D35" i="32"/>
  <c r="C44" i="32"/>
  <c r="D43" i="32"/>
  <c r="C52" i="32"/>
  <c r="D51" i="32"/>
  <c r="C60" i="32"/>
  <c r="D59" i="32"/>
  <c r="C68" i="32"/>
  <c r="D67" i="32"/>
  <c r="Q30" i="32"/>
  <c r="R29" i="32"/>
  <c r="Q22" i="32"/>
  <c r="R21" i="32"/>
  <c r="Q14" i="32"/>
  <c r="R13" i="32"/>
  <c r="J28" i="32"/>
  <c r="K27" i="32"/>
  <c r="J12" i="32"/>
  <c r="K11" i="32"/>
  <c r="T35" i="32"/>
  <c r="Q32" i="32"/>
  <c r="R31" i="32"/>
  <c r="Q24" i="32"/>
  <c r="R23" i="32"/>
  <c r="Q16" i="32"/>
  <c r="R15" i="32"/>
  <c r="J30" i="32"/>
  <c r="K29" i="32"/>
  <c r="J14" i="32"/>
  <c r="K13" i="32"/>
  <c r="J50" i="32"/>
  <c r="K49" i="32"/>
  <c r="J66" i="32"/>
  <c r="K65" i="32"/>
  <c r="Q44" i="32"/>
  <c r="R43" i="32"/>
  <c r="Q52" i="32"/>
  <c r="R51" i="32"/>
  <c r="Q60" i="32"/>
  <c r="R59" i="32"/>
  <c r="Q68" i="32"/>
  <c r="R67" i="32"/>
  <c r="J44" i="32"/>
  <c r="K43" i="32"/>
  <c r="J60" i="32"/>
  <c r="K59" i="32"/>
  <c r="Q38" i="32"/>
  <c r="R37" i="32"/>
  <c r="Q46" i="32"/>
  <c r="R45" i="32"/>
  <c r="Q54" i="32"/>
  <c r="R53" i="32"/>
  <c r="Q62" i="32"/>
  <c r="R61" i="32"/>
  <c r="Q70" i="32"/>
  <c r="R69" i="32"/>
  <c r="C28" i="32"/>
  <c r="D27" i="32"/>
  <c r="C20" i="32"/>
  <c r="D19" i="32"/>
  <c r="C12" i="32"/>
  <c r="D11" i="32"/>
  <c r="J24" i="32"/>
  <c r="K23" i="32"/>
  <c r="C30" i="32"/>
  <c r="D29" i="32"/>
  <c r="C22" i="32"/>
  <c r="D21" i="32"/>
  <c r="C14" i="32"/>
  <c r="D13" i="32"/>
  <c r="J26" i="32"/>
  <c r="K25" i="32"/>
  <c r="J38" i="32"/>
  <c r="K37" i="32"/>
  <c r="J54" i="32"/>
  <c r="K53" i="32"/>
  <c r="J70" i="32"/>
  <c r="K69" i="32"/>
  <c r="C46" i="32"/>
  <c r="D45" i="32"/>
  <c r="C54" i="32"/>
  <c r="D53" i="32"/>
  <c r="C62" i="32"/>
  <c r="D61" i="32"/>
  <c r="C70" i="32"/>
  <c r="D69" i="32"/>
  <c r="J48" i="32"/>
  <c r="K47" i="32"/>
  <c r="J64" i="32"/>
  <c r="K63" i="32"/>
  <c r="C40" i="32"/>
  <c r="D39" i="32"/>
  <c r="C48" i="32"/>
  <c r="D47" i="32"/>
  <c r="C56" i="32"/>
  <c r="D55" i="32"/>
  <c r="C64" i="32"/>
  <c r="D63" i="32"/>
  <c r="Q34" i="32"/>
  <c r="R33" i="32"/>
  <c r="Q26" i="32"/>
  <c r="R25" i="32"/>
  <c r="Q18" i="32"/>
  <c r="R17" i="32"/>
  <c r="C38" i="32"/>
  <c r="D37" i="32"/>
  <c r="J20" i="32"/>
  <c r="K19" i="32"/>
  <c r="Q28" i="32"/>
  <c r="R27" i="32"/>
  <c r="Q20" i="32"/>
  <c r="R19" i="32"/>
  <c r="Q12" i="32"/>
  <c r="R11" i="32"/>
  <c r="J22" i="32"/>
  <c r="K21" i="32"/>
  <c r="J42" i="32"/>
  <c r="K41" i="32"/>
  <c r="J58" i="32"/>
  <c r="K57" i="32"/>
  <c r="Q40" i="32"/>
  <c r="R39" i="32"/>
  <c r="Q48" i="32"/>
  <c r="R47" i="32"/>
  <c r="Q56" i="32"/>
  <c r="R55" i="32"/>
  <c r="Q64" i="32"/>
  <c r="R63" i="32"/>
  <c r="J36" i="32"/>
  <c r="K35" i="32"/>
  <c r="J52" i="32"/>
  <c r="K51" i="32"/>
  <c r="J68" i="32"/>
  <c r="K67" i="32"/>
  <c r="Q42" i="32"/>
  <c r="R41" i="32"/>
  <c r="Q50" i="32"/>
  <c r="R49" i="32"/>
  <c r="Q58" i="32"/>
  <c r="R57" i="32"/>
  <c r="Q66" i="32"/>
  <c r="R65" i="32"/>
  <c r="C32" i="32"/>
  <c r="D31" i="32"/>
  <c r="C24" i="32"/>
  <c r="D23" i="32"/>
  <c r="C16" i="32"/>
  <c r="D15" i="32"/>
  <c r="J32" i="32"/>
  <c r="K31" i="32"/>
  <c r="J16" i="32"/>
  <c r="K15" i="32"/>
  <c r="M7" i="31"/>
  <c r="M8" i="31" s="1"/>
  <c r="K19" i="31" s="1"/>
  <c r="K19" i="30"/>
  <c r="K23" i="30"/>
  <c r="K11" i="30"/>
  <c r="K15" i="30"/>
  <c r="M15" i="30" s="1"/>
  <c r="D23" i="30"/>
  <c r="F23" i="30" s="1"/>
  <c r="D19" i="30"/>
  <c r="R17" i="30"/>
  <c r="R21" i="30"/>
  <c r="T21" i="30" s="1"/>
  <c r="D11" i="30"/>
  <c r="F11" i="30" s="1"/>
  <c r="C28" i="31"/>
  <c r="D27" i="31"/>
  <c r="C20" i="31"/>
  <c r="D19" i="31"/>
  <c r="C12" i="31"/>
  <c r="D11" i="31"/>
  <c r="J20" i="31"/>
  <c r="Q32" i="31"/>
  <c r="R31" i="31"/>
  <c r="Q24" i="31"/>
  <c r="R23" i="31"/>
  <c r="Q16" i="31"/>
  <c r="R15" i="31"/>
  <c r="J34" i="31"/>
  <c r="K33" i="31"/>
  <c r="J18" i="31"/>
  <c r="J46" i="31"/>
  <c r="K45" i="31"/>
  <c r="J62" i="31"/>
  <c r="K61" i="31"/>
  <c r="C38" i="31"/>
  <c r="D37" i="31"/>
  <c r="C46" i="31"/>
  <c r="D45" i="31"/>
  <c r="C54" i="31"/>
  <c r="D53" i="31"/>
  <c r="C62" i="31"/>
  <c r="D61" i="31"/>
  <c r="C70" i="31"/>
  <c r="D69" i="31"/>
  <c r="J48" i="31"/>
  <c r="K47" i="31"/>
  <c r="J64" i="31"/>
  <c r="K63" i="31"/>
  <c r="C40" i="31"/>
  <c r="D39" i="31"/>
  <c r="C48" i="31"/>
  <c r="D47" i="31"/>
  <c r="C56" i="31"/>
  <c r="D55" i="31"/>
  <c r="C64" i="31"/>
  <c r="D63" i="31"/>
  <c r="Q34" i="31"/>
  <c r="R33" i="31"/>
  <c r="Q26" i="31"/>
  <c r="R25" i="31"/>
  <c r="Q18" i="31"/>
  <c r="R17" i="31"/>
  <c r="J32" i="31"/>
  <c r="K31" i="31"/>
  <c r="J16" i="31"/>
  <c r="K15" i="31"/>
  <c r="C30" i="31"/>
  <c r="D29" i="31"/>
  <c r="C22" i="31"/>
  <c r="D21" i="31"/>
  <c r="C14" i="31"/>
  <c r="D13" i="31"/>
  <c r="J30" i="31"/>
  <c r="K29" i="31"/>
  <c r="J14" i="31"/>
  <c r="K13" i="31"/>
  <c r="J50" i="31"/>
  <c r="K49" i="31"/>
  <c r="J66" i="31"/>
  <c r="K65" i="31"/>
  <c r="Q40" i="31"/>
  <c r="R39" i="31"/>
  <c r="Q48" i="31"/>
  <c r="R47" i="31"/>
  <c r="Q56" i="31"/>
  <c r="R55" i="31"/>
  <c r="Q64" i="31"/>
  <c r="R63" i="31"/>
  <c r="J36" i="31"/>
  <c r="K35" i="31"/>
  <c r="J52" i="31"/>
  <c r="K51" i="31"/>
  <c r="J68" i="31"/>
  <c r="K67" i="31"/>
  <c r="Q42" i="31"/>
  <c r="R41" i="31"/>
  <c r="Q50" i="31"/>
  <c r="R49" i="31"/>
  <c r="Q58" i="31"/>
  <c r="R57" i="31"/>
  <c r="Q66" i="31"/>
  <c r="R65" i="31"/>
  <c r="C32" i="31"/>
  <c r="D31" i="31"/>
  <c r="C24" i="31"/>
  <c r="D23" i="31"/>
  <c r="C16" i="31"/>
  <c r="D15" i="31"/>
  <c r="J28" i="31"/>
  <c r="K27" i="31"/>
  <c r="J12" i="31"/>
  <c r="K11" i="31"/>
  <c r="M11" i="31" s="1"/>
  <c r="Q28" i="31"/>
  <c r="R27" i="31"/>
  <c r="Q20" i="31"/>
  <c r="R19" i="31"/>
  <c r="Q12" i="31"/>
  <c r="T11" i="31"/>
  <c r="J26" i="31"/>
  <c r="K25" i="31"/>
  <c r="J38" i="31"/>
  <c r="K37" i="31"/>
  <c r="J54" i="31"/>
  <c r="K53" i="31"/>
  <c r="J70" i="31"/>
  <c r="K69" i="31"/>
  <c r="C42" i="31"/>
  <c r="D41" i="31"/>
  <c r="C50" i="31"/>
  <c r="D49" i="31"/>
  <c r="C58" i="31"/>
  <c r="D57" i="31"/>
  <c r="C66" i="31"/>
  <c r="D65" i="31"/>
  <c r="J40" i="31"/>
  <c r="K39" i="31"/>
  <c r="J56" i="31"/>
  <c r="K55" i="31"/>
  <c r="C36" i="31"/>
  <c r="D35" i="31"/>
  <c r="C44" i="31"/>
  <c r="D43" i="31"/>
  <c r="C52" i="31"/>
  <c r="D51" i="31"/>
  <c r="C60" i="31"/>
  <c r="D59" i="31"/>
  <c r="C68" i="31"/>
  <c r="D67" i="31"/>
  <c r="Q30" i="31"/>
  <c r="R29" i="31"/>
  <c r="Q22" i="31"/>
  <c r="R21" i="31"/>
  <c r="Q14" i="31"/>
  <c r="R13" i="31"/>
  <c r="J24" i="31"/>
  <c r="K23" i="31"/>
  <c r="C34" i="31"/>
  <c r="D33" i="31"/>
  <c r="C26" i="31"/>
  <c r="D25" i="31"/>
  <c r="C18" i="31"/>
  <c r="D17" i="31"/>
  <c r="J22" i="31"/>
  <c r="K21" i="31"/>
  <c r="J42" i="31"/>
  <c r="K41" i="31"/>
  <c r="J58" i="31"/>
  <c r="K57" i="31"/>
  <c r="Q36" i="31"/>
  <c r="R35" i="31"/>
  <c r="Q44" i="31"/>
  <c r="R43" i="31"/>
  <c r="Q52" i="31"/>
  <c r="R51" i="31"/>
  <c r="Q60" i="31"/>
  <c r="R59" i="31"/>
  <c r="Q68" i="31"/>
  <c r="R67" i="31"/>
  <c r="J44" i="31"/>
  <c r="K43" i="31"/>
  <c r="J60" i="31"/>
  <c r="K59" i="31"/>
  <c r="Q38" i="31"/>
  <c r="R37" i="31"/>
  <c r="Q46" i="31"/>
  <c r="R45" i="31"/>
  <c r="Q54" i="31"/>
  <c r="R53" i="31"/>
  <c r="Q62" i="31"/>
  <c r="R61" i="31"/>
  <c r="Q70" i="31"/>
  <c r="R69" i="31"/>
  <c r="C32" i="30"/>
  <c r="D31" i="30"/>
  <c r="M23" i="30"/>
  <c r="Q32" i="30"/>
  <c r="R31" i="30"/>
  <c r="Q24" i="30"/>
  <c r="R23" i="30"/>
  <c r="Q16" i="30"/>
  <c r="R15" i="30"/>
  <c r="S14" i="30" s="1"/>
  <c r="U14" i="30" s="1"/>
  <c r="J30" i="30"/>
  <c r="K29" i="30"/>
  <c r="J22" i="30"/>
  <c r="K21" i="30"/>
  <c r="F15" i="30"/>
  <c r="J38" i="30"/>
  <c r="K37" i="30"/>
  <c r="J54" i="30"/>
  <c r="K53" i="30"/>
  <c r="J70" i="30"/>
  <c r="K69" i="30"/>
  <c r="C42" i="30"/>
  <c r="D41" i="30"/>
  <c r="C50" i="30"/>
  <c r="D49" i="30"/>
  <c r="C58" i="30"/>
  <c r="D57" i="30"/>
  <c r="C66" i="30"/>
  <c r="D65" i="30"/>
  <c r="J40" i="30"/>
  <c r="K39" i="30"/>
  <c r="J56" i="30"/>
  <c r="K55" i="30"/>
  <c r="C36" i="30"/>
  <c r="D35" i="30"/>
  <c r="C44" i="30"/>
  <c r="D43" i="30"/>
  <c r="C52" i="30"/>
  <c r="D51" i="30"/>
  <c r="C60" i="30"/>
  <c r="D59" i="30"/>
  <c r="C68" i="30"/>
  <c r="D67" i="30"/>
  <c r="Q30" i="30"/>
  <c r="R29" i="30"/>
  <c r="M19" i="30"/>
  <c r="J32" i="30"/>
  <c r="K31" i="30"/>
  <c r="C30" i="30"/>
  <c r="D29" i="30"/>
  <c r="C22" i="30"/>
  <c r="D21" i="30"/>
  <c r="E20" i="30" s="1"/>
  <c r="G20" i="30" s="1"/>
  <c r="C14" i="30"/>
  <c r="D13" i="30"/>
  <c r="J26" i="30"/>
  <c r="K25" i="30"/>
  <c r="L24" i="30" s="1"/>
  <c r="N24" i="30" s="1"/>
  <c r="F19" i="30"/>
  <c r="J42" i="30"/>
  <c r="K41" i="30"/>
  <c r="J58" i="30"/>
  <c r="K57" i="30"/>
  <c r="Q36" i="30"/>
  <c r="R35" i="30"/>
  <c r="Q44" i="30"/>
  <c r="R43" i="30"/>
  <c r="Q52" i="30"/>
  <c r="R51" i="30"/>
  <c r="Q60" i="30"/>
  <c r="R59" i="30"/>
  <c r="Q68" i="30"/>
  <c r="R67" i="30"/>
  <c r="J44" i="30"/>
  <c r="K43" i="30"/>
  <c r="J60" i="30"/>
  <c r="K59" i="30"/>
  <c r="Q38" i="30"/>
  <c r="R37" i="30"/>
  <c r="Q46" i="30"/>
  <c r="R45" i="30"/>
  <c r="Q54" i="30"/>
  <c r="R53" i="30"/>
  <c r="Q62" i="30"/>
  <c r="R61" i="30"/>
  <c r="Q70" i="30"/>
  <c r="R69" i="30"/>
  <c r="C28" i="30"/>
  <c r="D27" i="30"/>
  <c r="J28" i="30"/>
  <c r="K27" i="30"/>
  <c r="Q28" i="30"/>
  <c r="R27" i="30"/>
  <c r="Q20" i="30"/>
  <c r="R19" i="30"/>
  <c r="Q12" i="30"/>
  <c r="R11" i="30"/>
  <c r="T11" i="30" s="1"/>
  <c r="T17" i="30"/>
  <c r="J14" i="30"/>
  <c r="K13" i="30"/>
  <c r="J46" i="30"/>
  <c r="K45" i="30"/>
  <c r="J62" i="30"/>
  <c r="K61" i="30"/>
  <c r="C38" i="30"/>
  <c r="D37" i="30"/>
  <c r="C46" i="30"/>
  <c r="D45" i="30"/>
  <c r="C54" i="30"/>
  <c r="D53" i="30"/>
  <c r="C62" i="30"/>
  <c r="D61" i="30"/>
  <c r="C70" i="30"/>
  <c r="D69" i="30"/>
  <c r="J48" i="30"/>
  <c r="K47" i="30"/>
  <c r="J64" i="30"/>
  <c r="K63" i="30"/>
  <c r="C40" i="30"/>
  <c r="D39" i="30"/>
  <c r="C48" i="30"/>
  <c r="D47" i="30"/>
  <c r="C56" i="30"/>
  <c r="D55" i="30"/>
  <c r="C64" i="30"/>
  <c r="D63" i="30"/>
  <c r="Q34" i="30"/>
  <c r="R33" i="30"/>
  <c r="Q26" i="30"/>
  <c r="R25" i="30"/>
  <c r="C34" i="30"/>
  <c r="D33" i="30"/>
  <c r="C26" i="30"/>
  <c r="D25" i="30"/>
  <c r="C18" i="30"/>
  <c r="D17" i="30"/>
  <c r="E16" i="30" s="1"/>
  <c r="G16" i="30" s="1"/>
  <c r="J34" i="30"/>
  <c r="K33" i="30"/>
  <c r="J18" i="30"/>
  <c r="K17" i="30"/>
  <c r="E12" i="30"/>
  <c r="G12" i="30" s="1"/>
  <c r="J50" i="30"/>
  <c r="K49" i="30"/>
  <c r="J66" i="30"/>
  <c r="K65" i="30"/>
  <c r="Q40" i="30"/>
  <c r="R39" i="30"/>
  <c r="Q48" i="30"/>
  <c r="R47" i="30"/>
  <c r="Q56" i="30"/>
  <c r="R55" i="30"/>
  <c r="Q64" i="30"/>
  <c r="R63" i="30"/>
  <c r="J36" i="30"/>
  <c r="K35" i="30"/>
  <c r="J52" i="30"/>
  <c r="K51" i="30"/>
  <c r="J68" i="30"/>
  <c r="K67" i="30"/>
  <c r="Q42" i="30"/>
  <c r="R41" i="30"/>
  <c r="Q50" i="30"/>
  <c r="R49" i="30"/>
  <c r="Q58" i="30"/>
  <c r="R57" i="30"/>
  <c r="Q66" i="30"/>
  <c r="R65" i="30"/>
  <c r="J20" i="29"/>
  <c r="K19" i="29"/>
  <c r="C22" i="29"/>
  <c r="D21" i="29"/>
  <c r="C14" i="29"/>
  <c r="D13" i="29"/>
  <c r="J14" i="29"/>
  <c r="K13" i="29"/>
  <c r="C32" i="29"/>
  <c r="D31" i="29"/>
  <c r="C44" i="29"/>
  <c r="D43" i="29"/>
  <c r="C60" i="29"/>
  <c r="D59" i="29"/>
  <c r="J26" i="29"/>
  <c r="K25" i="29"/>
  <c r="J42" i="29"/>
  <c r="K41" i="29"/>
  <c r="J58" i="29"/>
  <c r="K57" i="29"/>
  <c r="Q28" i="29"/>
  <c r="R27" i="29"/>
  <c r="T27" i="29" s="1"/>
  <c r="D35" i="29"/>
  <c r="C36" i="29"/>
  <c r="D51" i="29"/>
  <c r="C52" i="29"/>
  <c r="D67" i="29"/>
  <c r="C68" i="29"/>
  <c r="J40" i="29"/>
  <c r="K39" i="29"/>
  <c r="J56" i="29"/>
  <c r="K55" i="29"/>
  <c r="R35" i="29"/>
  <c r="T35" i="29" s="1"/>
  <c r="Q36" i="29"/>
  <c r="Q44" i="29"/>
  <c r="R43" i="29"/>
  <c r="T43" i="29" s="1"/>
  <c r="R51" i="29"/>
  <c r="T51" i="29" s="1"/>
  <c r="Q52" i="29"/>
  <c r="Q60" i="29"/>
  <c r="R59" i="29"/>
  <c r="T59" i="29" s="1"/>
  <c r="R67" i="29"/>
  <c r="T67" i="29" s="1"/>
  <c r="Q68" i="29"/>
  <c r="Q18" i="29"/>
  <c r="R17" i="29"/>
  <c r="T17" i="29" s="1"/>
  <c r="J16" i="29"/>
  <c r="K15" i="29"/>
  <c r="Q20" i="29"/>
  <c r="R19" i="29"/>
  <c r="T19" i="29" s="1"/>
  <c r="Q12" i="29"/>
  <c r="R11" i="29"/>
  <c r="T11" i="29" s="1"/>
  <c r="Q26" i="29"/>
  <c r="R25" i="29"/>
  <c r="T25" i="29" s="1"/>
  <c r="R33" i="29"/>
  <c r="T33" i="29" s="1"/>
  <c r="Q34" i="29"/>
  <c r="J46" i="29"/>
  <c r="K45" i="29"/>
  <c r="J62" i="29"/>
  <c r="K61" i="29"/>
  <c r="J30" i="29"/>
  <c r="K29" i="29"/>
  <c r="K47" i="29"/>
  <c r="J48" i="29"/>
  <c r="K63" i="29"/>
  <c r="J64" i="29"/>
  <c r="C30" i="29"/>
  <c r="D29" i="29"/>
  <c r="J38" i="29"/>
  <c r="K37" i="29"/>
  <c r="J54" i="29"/>
  <c r="K53" i="29"/>
  <c r="J70" i="29"/>
  <c r="K69" i="29"/>
  <c r="Q42" i="29"/>
  <c r="R41" i="29"/>
  <c r="T41" i="29" s="1"/>
  <c r="Q58" i="29"/>
  <c r="R57" i="29"/>
  <c r="T57" i="29" s="1"/>
  <c r="C38" i="29"/>
  <c r="D37" i="29"/>
  <c r="D45" i="29"/>
  <c r="C46" i="29"/>
  <c r="C54" i="29"/>
  <c r="D53" i="29"/>
  <c r="D61" i="29"/>
  <c r="C62" i="29"/>
  <c r="C70" i="29"/>
  <c r="D69" i="29"/>
  <c r="C16" i="29"/>
  <c r="D15" i="29"/>
  <c r="F23" i="29"/>
  <c r="J12" i="29"/>
  <c r="K11" i="29"/>
  <c r="C18" i="29"/>
  <c r="D17" i="29"/>
  <c r="J22" i="29"/>
  <c r="K21" i="29"/>
  <c r="C28" i="29"/>
  <c r="D27" i="29"/>
  <c r="J36" i="29"/>
  <c r="K35" i="29"/>
  <c r="J52" i="29"/>
  <c r="K51" i="29"/>
  <c r="J68" i="29"/>
  <c r="K67" i="29"/>
  <c r="J34" i="29"/>
  <c r="K33" i="29"/>
  <c r="R49" i="29"/>
  <c r="T49" i="29" s="1"/>
  <c r="Q50" i="29"/>
  <c r="R65" i="29"/>
  <c r="T65" i="29" s="1"/>
  <c r="Q66" i="29"/>
  <c r="Q32" i="29"/>
  <c r="R31" i="29"/>
  <c r="T31" i="29" s="1"/>
  <c r="K43" i="29"/>
  <c r="J44" i="29"/>
  <c r="K59" i="29"/>
  <c r="J60" i="29"/>
  <c r="J28" i="29"/>
  <c r="K27" i="29"/>
  <c r="C48" i="29"/>
  <c r="D47" i="29"/>
  <c r="C64" i="29"/>
  <c r="D63" i="29"/>
  <c r="R39" i="29"/>
  <c r="T39" i="29" s="1"/>
  <c r="Q40" i="29"/>
  <c r="Q48" i="29"/>
  <c r="R47" i="29"/>
  <c r="T47" i="29" s="1"/>
  <c r="R55" i="29"/>
  <c r="T55" i="29" s="1"/>
  <c r="Q56" i="29"/>
  <c r="Q64" i="29"/>
  <c r="R63" i="29"/>
  <c r="T63" i="29" s="1"/>
  <c r="Q22" i="29"/>
  <c r="R21" i="29"/>
  <c r="T21" i="29" s="1"/>
  <c r="Q14" i="29"/>
  <c r="R13" i="29"/>
  <c r="T13" i="29" s="1"/>
  <c r="J24" i="29"/>
  <c r="K23" i="29"/>
  <c r="Q24" i="29"/>
  <c r="R23" i="29"/>
  <c r="T23" i="29" s="1"/>
  <c r="Q16" i="29"/>
  <c r="R15" i="29"/>
  <c r="T15" i="29" s="1"/>
  <c r="J18" i="29"/>
  <c r="K17" i="29"/>
  <c r="Q30" i="29"/>
  <c r="R29" i="29"/>
  <c r="T29" i="29" s="1"/>
  <c r="Q38" i="29"/>
  <c r="R37" i="29"/>
  <c r="T37" i="29" s="1"/>
  <c r="Q54" i="29"/>
  <c r="R53" i="29"/>
  <c r="T53" i="29" s="1"/>
  <c r="Q70" i="29"/>
  <c r="R69" i="29"/>
  <c r="T69" i="29" s="1"/>
  <c r="D39" i="29"/>
  <c r="C40" i="29"/>
  <c r="D55" i="29"/>
  <c r="C56" i="29"/>
  <c r="C26" i="29"/>
  <c r="D25" i="29"/>
  <c r="C34" i="29"/>
  <c r="D33" i="29"/>
  <c r="R45" i="29"/>
  <c r="T45" i="29" s="1"/>
  <c r="Q46" i="29"/>
  <c r="R61" i="29"/>
  <c r="T61" i="29" s="1"/>
  <c r="Q62" i="29"/>
  <c r="J32" i="29"/>
  <c r="K31" i="29"/>
  <c r="J50" i="29"/>
  <c r="K49" i="29"/>
  <c r="J66" i="29"/>
  <c r="K65" i="29"/>
  <c r="D41" i="29"/>
  <c r="C42" i="29"/>
  <c r="C50" i="29"/>
  <c r="D49" i="29"/>
  <c r="D57" i="29"/>
  <c r="C58" i="29"/>
  <c r="C66" i="29"/>
  <c r="D65" i="29"/>
  <c r="C20" i="29"/>
  <c r="D19" i="29"/>
  <c r="C12" i="29"/>
  <c r="D11" i="29"/>
  <c r="T13" i="14"/>
  <c r="S12" i="14"/>
  <c r="U12" i="14" s="1"/>
  <c r="Q34" i="28"/>
  <c r="R33" i="28"/>
  <c r="Q26" i="28"/>
  <c r="R25" i="28"/>
  <c r="Q18" i="28"/>
  <c r="R17" i="28"/>
  <c r="J32" i="28"/>
  <c r="K31" i="28"/>
  <c r="J16" i="28"/>
  <c r="K15" i="28"/>
  <c r="C30" i="28"/>
  <c r="D29" i="28"/>
  <c r="C22" i="28"/>
  <c r="D21" i="28"/>
  <c r="C14" i="28"/>
  <c r="D13" i="28"/>
  <c r="J30" i="28"/>
  <c r="K29" i="28"/>
  <c r="J14" i="28"/>
  <c r="K13" i="28"/>
  <c r="J50" i="28"/>
  <c r="K49" i="28"/>
  <c r="J66" i="28"/>
  <c r="K65" i="28"/>
  <c r="Q40" i="28"/>
  <c r="R39" i="28"/>
  <c r="Q48" i="28"/>
  <c r="R47" i="28"/>
  <c r="Q56" i="28"/>
  <c r="R55" i="28"/>
  <c r="Q64" i="28"/>
  <c r="R63" i="28"/>
  <c r="J36" i="28"/>
  <c r="K35" i="28"/>
  <c r="J52" i="28"/>
  <c r="K51" i="28"/>
  <c r="J68" i="28"/>
  <c r="K67" i="28"/>
  <c r="Q42" i="28"/>
  <c r="R41" i="28"/>
  <c r="Q50" i="28"/>
  <c r="R49" i="28"/>
  <c r="Q58" i="28"/>
  <c r="R57" i="28"/>
  <c r="Q66" i="28"/>
  <c r="R65" i="28"/>
  <c r="C32" i="28"/>
  <c r="D31" i="28"/>
  <c r="C24" i="28"/>
  <c r="D23" i="28"/>
  <c r="C16" i="28"/>
  <c r="D15" i="28"/>
  <c r="J28" i="28"/>
  <c r="K27" i="28"/>
  <c r="J12" i="28"/>
  <c r="K11" i="28"/>
  <c r="Q28" i="28"/>
  <c r="R27" i="28"/>
  <c r="Q20" i="28"/>
  <c r="R19" i="28"/>
  <c r="Q12" i="28"/>
  <c r="R11" i="28"/>
  <c r="T11" i="28" s="1"/>
  <c r="J26" i="28"/>
  <c r="K25" i="28"/>
  <c r="J38" i="28"/>
  <c r="K37" i="28"/>
  <c r="J54" i="28"/>
  <c r="K53" i="28"/>
  <c r="J70" i="28"/>
  <c r="K69" i="28"/>
  <c r="C42" i="28"/>
  <c r="D41" i="28"/>
  <c r="C50" i="28"/>
  <c r="D49" i="28"/>
  <c r="C58" i="28"/>
  <c r="D57" i="28"/>
  <c r="C66" i="28"/>
  <c r="D65" i="28"/>
  <c r="J40" i="28"/>
  <c r="K39" i="28"/>
  <c r="J56" i="28"/>
  <c r="K55" i="28"/>
  <c r="C36" i="28"/>
  <c r="D35" i="28"/>
  <c r="C44" i="28"/>
  <c r="D43" i="28"/>
  <c r="C52" i="28"/>
  <c r="D51" i="28"/>
  <c r="C60" i="28"/>
  <c r="D59" i="28"/>
  <c r="C68" i="28"/>
  <c r="D67" i="28"/>
  <c r="Q30" i="28"/>
  <c r="R29" i="28"/>
  <c r="Q22" i="28"/>
  <c r="R21" i="28"/>
  <c r="Q14" i="28"/>
  <c r="R13" i="28"/>
  <c r="J24" i="28"/>
  <c r="K23" i="28"/>
  <c r="C34" i="28"/>
  <c r="D33" i="28"/>
  <c r="C26" i="28"/>
  <c r="D25" i="28"/>
  <c r="C18" i="28"/>
  <c r="D17" i="28"/>
  <c r="J22" i="28"/>
  <c r="K21" i="28"/>
  <c r="J42" i="28"/>
  <c r="K41" i="28"/>
  <c r="J58" i="28"/>
  <c r="K57" i="28"/>
  <c r="Q36" i="28"/>
  <c r="R35" i="28"/>
  <c r="Q44" i="28"/>
  <c r="R43" i="28"/>
  <c r="Q52" i="28"/>
  <c r="R51" i="28"/>
  <c r="Q60" i="28"/>
  <c r="R59" i="28"/>
  <c r="Q68" i="28"/>
  <c r="R67" i="28"/>
  <c r="J44" i="28"/>
  <c r="K43" i="28"/>
  <c r="J60" i="28"/>
  <c r="K59" i="28"/>
  <c r="Q38" i="28"/>
  <c r="R37" i="28"/>
  <c r="Q46" i="28"/>
  <c r="R45" i="28"/>
  <c r="Q54" i="28"/>
  <c r="R53" i="28"/>
  <c r="Q62" i="28"/>
  <c r="R61" i="28"/>
  <c r="Q70" i="28"/>
  <c r="R69" i="28"/>
  <c r="C28" i="28"/>
  <c r="D27" i="28"/>
  <c r="C20" i="28"/>
  <c r="D19" i="28"/>
  <c r="C12" i="28"/>
  <c r="D11" i="28"/>
  <c r="J20" i="28"/>
  <c r="K19" i="28"/>
  <c r="Q32" i="28"/>
  <c r="R31" i="28"/>
  <c r="Q24" i="28"/>
  <c r="R23" i="28"/>
  <c r="Q16" i="28"/>
  <c r="R15" i="28"/>
  <c r="J34" i="28"/>
  <c r="K33" i="28"/>
  <c r="J18" i="28"/>
  <c r="K17" i="28"/>
  <c r="J46" i="28"/>
  <c r="K45" i="28"/>
  <c r="J62" i="28"/>
  <c r="K61" i="28"/>
  <c r="C38" i="28"/>
  <c r="D37" i="28"/>
  <c r="C46" i="28"/>
  <c r="D45" i="28"/>
  <c r="C54" i="28"/>
  <c r="D53" i="28"/>
  <c r="C62" i="28"/>
  <c r="D61" i="28"/>
  <c r="C70" i="28"/>
  <c r="D69" i="28"/>
  <c r="J48" i="28"/>
  <c r="K47" i="28"/>
  <c r="J64" i="28"/>
  <c r="K63" i="28"/>
  <c r="C40" i="28"/>
  <c r="D39" i="28"/>
  <c r="C48" i="28"/>
  <c r="D47" i="28"/>
  <c r="C56" i="28"/>
  <c r="D55" i="28"/>
  <c r="C64" i="28"/>
  <c r="D63" i="28"/>
  <c r="Q34" i="14"/>
  <c r="R33" i="14"/>
  <c r="T33" i="14" s="1"/>
  <c r="Q26" i="14"/>
  <c r="R25" i="14"/>
  <c r="T25" i="14" s="1"/>
  <c r="Q18" i="14"/>
  <c r="R17" i="14"/>
  <c r="T17" i="14" s="1"/>
  <c r="J32" i="14"/>
  <c r="K31" i="14"/>
  <c r="J16" i="14"/>
  <c r="K15" i="14"/>
  <c r="C30" i="14"/>
  <c r="D29" i="14"/>
  <c r="C22" i="14"/>
  <c r="D21" i="14"/>
  <c r="C14" i="14"/>
  <c r="D13" i="14"/>
  <c r="J26" i="14"/>
  <c r="K25" i="14"/>
  <c r="J38" i="14"/>
  <c r="K37" i="14"/>
  <c r="J54" i="14"/>
  <c r="K53" i="14"/>
  <c r="J70" i="14"/>
  <c r="K69" i="14"/>
  <c r="C42" i="14"/>
  <c r="D41" i="14"/>
  <c r="C50" i="14"/>
  <c r="D49" i="14"/>
  <c r="C58" i="14"/>
  <c r="D57" i="14"/>
  <c r="C66" i="14"/>
  <c r="D65" i="14"/>
  <c r="J40" i="14"/>
  <c r="K39" i="14"/>
  <c r="J56" i="14"/>
  <c r="K55" i="14"/>
  <c r="C36" i="14"/>
  <c r="D35" i="14"/>
  <c r="C44" i="14"/>
  <c r="D43" i="14"/>
  <c r="C52" i="14"/>
  <c r="D51" i="14"/>
  <c r="C60" i="14"/>
  <c r="D59" i="14"/>
  <c r="C68" i="14"/>
  <c r="D67" i="14"/>
  <c r="C32" i="14"/>
  <c r="D31" i="14"/>
  <c r="C24" i="14"/>
  <c r="D23" i="14"/>
  <c r="C16" i="14"/>
  <c r="D15" i="14"/>
  <c r="J28" i="14"/>
  <c r="K27" i="14"/>
  <c r="J12" i="14"/>
  <c r="Q28" i="14"/>
  <c r="R27" i="14"/>
  <c r="T27" i="14" s="1"/>
  <c r="Q20" i="14"/>
  <c r="R19" i="14"/>
  <c r="T19" i="14" s="1"/>
  <c r="Q12" i="14"/>
  <c r="J22" i="14"/>
  <c r="K21" i="14"/>
  <c r="J42" i="14"/>
  <c r="K41" i="14"/>
  <c r="J58" i="14"/>
  <c r="K57" i="14"/>
  <c r="Q36" i="14"/>
  <c r="R35" i="14"/>
  <c r="T35" i="14" s="1"/>
  <c r="Q44" i="14"/>
  <c r="R43" i="14"/>
  <c r="T43" i="14" s="1"/>
  <c r="Q52" i="14"/>
  <c r="R51" i="14"/>
  <c r="T51" i="14" s="1"/>
  <c r="Q60" i="14"/>
  <c r="R59" i="14"/>
  <c r="T59" i="14" s="1"/>
  <c r="Q68" i="14"/>
  <c r="R67" i="14"/>
  <c r="T67" i="14" s="1"/>
  <c r="J44" i="14"/>
  <c r="K43" i="14"/>
  <c r="J60" i="14"/>
  <c r="K59" i="14"/>
  <c r="Q38" i="14"/>
  <c r="R37" i="14"/>
  <c r="T37" i="14" s="1"/>
  <c r="Q46" i="14"/>
  <c r="R45" i="14"/>
  <c r="T45" i="14" s="1"/>
  <c r="Q54" i="14"/>
  <c r="R53" i="14"/>
  <c r="T53" i="14" s="1"/>
  <c r="Q62" i="14"/>
  <c r="R61" i="14"/>
  <c r="T61" i="14" s="1"/>
  <c r="Q70" i="14"/>
  <c r="R69" i="14"/>
  <c r="T69" i="14" s="1"/>
  <c r="Q30" i="14"/>
  <c r="R29" i="14"/>
  <c r="T29" i="14" s="1"/>
  <c r="Q22" i="14"/>
  <c r="R21" i="14"/>
  <c r="T21" i="14" s="1"/>
  <c r="Q14" i="14"/>
  <c r="J24" i="14"/>
  <c r="K23" i="14"/>
  <c r="C34" i="14"/>
  <c r="D33" i="14"/>
  <c r="C26" i="14"/>
  <c r="D25" i="14"/>
  <c r="C18" i="14"/>
  <c r="D17" i="14"/>
  <c r="J34" i="14"/>
  <c r="K33" i="14"/>
  <c r="J18" i="14"/>
  <c r="K17" i="14"/>
  <c r="J46" i="14"/>
  <c r="K45" i="14"/>
  <c r="J62" i="14"/>
  <c r="K61" i="14"/>
  <c r="C38" i="14"/>
  <c r="D37" i="14"/>
  <c r="C46" i="14"/>
  <c r="D45" i="14"/>
  <c r="C54" i="14"/>
  <c r="D53" i="14"/>
  <c r="C62" i="14"/>
  <c r="D61" i="14"/>
  <c r="C70" i="14"/>
  <c r="D69" i="14"/>
  <c r="J48" i="14"/>
  <c r="K47" i="14"/>
  <c r="J64" i="14"/>
  <c r="K63" i="14"/>
  <c r="C40" i="14"/>
  <c r="D39" i="14"/>
  <c r="C48" i="14"/>
  <c r="D47" i="14"/>
  <c r="C56" i="14"/>
  <c r="D55" i="14"/>
  <c r="C64" i="14"/>
  <c r="D63" i="14"/>
  <c r="C28" i="14"/>
  <c r="D27" i="14"/>
  <c r="C20" i="14"/>
  <c r="D19" i="14"/>
  <c r="C12" i="14"/>
  <c r="D11" i="14"/>
  <c r="J20" i="14"/>
  <c r="K19" i="14"/>
  <c r="Q32" i="14"/>
  <c r="R31" i="14"/>
  <c r="T31" i="14" s="1"/>
  <c r="Q24" i="14"/>
  <c r="R23" i="14"/>
  <c r="T23" i="14" s="1"/>
  <c r="Q16" i="14"/>
  <c r="R15" i="14"/>
  <c r="T15" i="14" s="1"/>
  <c r="J30" i="14"/>
  <c r="K29" i="14"/>
  <c r="J14" i="14"/>
  <c r="K13" i="14"/>
  <c r="J50" i="14"/>
  <c r="K49" i="14"/>
  <c r="J66" i="14"/>
  <c r="K65" i="14"/>
  <c r="Q40" i="14"/>
  <c r="R39" i="14"/>
  <c r="T39" i="14" s="1"/>
  <c r="Q48" i="14"/>
  <c r="R47" i="14"/>
  <c r="T47" i="14" s="1"/>
  <c r="Q56" i="14"/>
  <c r="R55" i="14"/>
  <c r="T55" i="14" s="1"/>
  <c r="Q64" i="14"/>
  <c r="R63" i="14"/>
  <c r="T63" i="14" s="1"/>
  <c r="J36" i="14"/>
  <c r="K35" i="14"/>
  <c r="J52" i="14"/>
  <c r="K51" i="14"/>
  <c r="J68" i="14"/>
  <c r="K67" i="14"/>
  <c r="Q42" i="14"/>
  <c r="R41" i="14"/>
  <c r="T41" i="14" s="1"/>
  <c r="Q50" i="14"/>
  <c r="R49" i="14"/>
  <c r="T49" i="14" s="1"/>
  <c r="Q58" i="14"/>
  <c r="R57" i="14"/>
  <c r="T57" i="14" s="1"/>
  <c r="Q66" i="14"/>
  <c r="R65" i="14"/>
  <c r="T65" i="14" s="1"/>
  <c r="Q34" i="13"/>
  <c r="R33" i="13"/>
  <c r="T33" i="13" s="1"/>
  <c r="Q26" i="13"/>
  <c r="R25" i="13"/>
  <c r="T25" i="13" s="1"/>
  <c r="Q18" i="13"/>
  <c r="R17" i="13"/>
  <c r="T17" i="13" s="1"/>
  <c r="J32" i="13"/>
  <c r="K31" i="13"/>
  <c r="J16" i="13"/>
  <c r="K15" i="13"/>
  <c r="C30" i="13"/>
  <c r="D29" i="13"/>
  <c r="C22" i="13"/>
  <c r="D21" i="13"/>
  <c r="C14" i="13"/>
  <c r="D13" i="13"/>
  <c r="J26" i="13"/>
  <c r="K25" i="13"/>
  <c r="J38" i="13"/>
  <c r="K37" i="13"/>
  <c r="J54" i="13"/>
  <c r="K53" i="13"/>
  <c r="J70" i="13"/>
  <c r="K69" i="13"/>
  <c r="C42" i="13"/>
  <c r="D41" i="13"/>
  <c r="C50" i="13"/>
  <c r="D49" i="13"/>
  <c r="C58" i="13"/>
  <c r="D57" i="13"/>
  <c r="C66" i="13"/>
  <c r="D65" i="13"/>
  <c r="J40" i="13"/>
  <c r="K39" i="13"/>
  <c r="J56" i="13"/>
  <c r="K55" i="13"/>
  <c r="C36" i="13"/>
  <c r="D35" i="13"/>
  <c r="C44" i="13"/>
  <c r="D43" i="13"/>
  <c r="C52" i="13"/>
  <c r="D51" i="13"/>
  <c r="C60" i="13"/>
  <c r="D59" i="13"/>
  <c r="C68" i="13"/>
  <c r="D67" i="13"/>
  <c r="C32" i="13"/>
  <c r="D31" i="13"/>
  <c r="C24" i="13"/>
  <c r="D23" i="13"/>
  <c r="C16" i="13"/>
  <c r="D15" i="13"/>
  <c r="J28" i="13"/>
  <c r="K27" i="13"/>
  <c r="J12" i="13"/>
  <c r="K11" i="13"/>
  <c r="M11" i="13" s="1"/>
  <c r="Q28" i="13"/>
  <c r="R27" i="13"/>
  <c r="T27" i="13" s="1"/>
  <c r="Q20" i="13"/>
  <c r="R19" i="13"/>
  <c r="T19" i="13" s="1"/>
  <c r="Q12" i="13"/>
  <c r="R11" i="13"/>
  <c r="T11" i="13" s="1"/>
  <c r="J22" i="13"/>
  <c r="K21" i="13"/>
  <c r="J42" i="13"/>
  <c r="K41" i="13"/>
  <c r="J58" i="13"/>
  <c r="K57" i="13"/>
  <c r="Q36" i="13"/>
  <c r="R35" i="13"/>
  <c r="T35" i="13" s="1"/>
  <c r="Q44" i="13"/>
  <c r="R43" i="13"/>
  <c r="T43" i="13" s="1"/>
  <c r="Q52" i="13"/>
  <c r="R51" i="13"/>
  <c r="T51" i="13" s="1"/>
  <c r="Q60" i="13"/>
  <c r="R59" i="13"/>
  <c r="T59" i="13" s="1"/>
  <c r="Q68" i="13"/>
  <c r="R67" i="13"/>
  <c r="T67" i="13" s="1"/>
  <c r="J44" i="13"/>
  <c r="K43" i="13"/>
  <c r="J60" i="13"/>
  <c r="K59" i="13"/>
  <c r="Q38" i="13"/>
  <c r="R37" i="13"/>
  <c r="T37" i="13" s="1"/>
  <c r="Q46" i="13"/>
  <c r="R45" i="13"/>
  <c r="T45" i="13" s="1"/>
  <c r="Q54" i="13"/>
  <c r="R53" i="13"/>
  <c r="T53" i="13" s="1"/>
  <c r="Q62" i="13"/>
  <c r="R61" i="13"/>
  <c r="T61" i="13" s="1"/>
  <c r="Q70" i="13"/>
  <c r="R69" i="13"/>
  <c r="T69" i="13" s="1"/>
  <c r="Q30" i="13"/>
  <c r="R29" i="13"/>
  <c r="T29" i="13" s="1"/>
  <c r="Q22" i="13"/>
  <c r="R21" i="13"/>
  <c r="T21" i="13" s="1"/>
  <c r="Q14" i="13"/>
  <c r="R13" i="13"/>
  <c r="T13" i="13" s="1"/>
  <c r="J24" i="13"/>
  <c r="K23" i="13"/>
  <c r="C34" i="13"/>
  <c r="D33" i="13"/>
  <c r="C26" i="13"/>
  <c r="D25" i="13"/>
  <c r="C18" i="13"/>
  <c r="D17" i="13"/>
  <c r="J34" i="13"/>
  <c r="K33" i="13"/>
  <c r="J18" i="13"/>
  <c r="K17" i="13"/>
  <c r="J46" i="13"/>
  <c r="K45" i="13"/>
  <c r="J62" i="13"/>
  <c r="K61" i="13"/>
  <c r="C38" i="13"/>
  <c r="D37" i="13"/>
  <c r="C46" i="13"/>
  <c r="D45" i="13"/>
  <c r="C54" i="13"/>
  <c r="D53" i="13"/>
  <c r="C62" i="13"/>
  <c r="D61" i="13"/>
  <c r="C70" i="13"/>
  <c r="D69" i="13"/>
  <c r="J48" i="13"/>
  <c r="K47" i="13"/>
  <c r="J64" i="13"/>
  <c r="K63" i="13"/>
  <c r="C40" i="13"/>
  <c r="D39" i="13"/>
  <c r="C48" i="13"/>
  <c r="D47" i="13"/>
  <c r="C56" i="13"/>
  <c r="D55" i="13"/>
  <c r="C64" i="13"/>
  <c r="D63" i="13"/>
  <c r="C28" i="13"/>
  <c r="D27" i="13"/>
  <c r="C20" i="13"/>
  <c r="D19" i="13"/>
  <c r="C12" i="13"/>
  <c r="D11" i="13"/>
  <c r="J20" i="13"/>
  <c r="K19" i="13"/>
  <c r="Q32" i="13"/>
  <c r="R31" i="13"/>
  <c r="T31" i="13" s="1"/>
  <c r="Q24" i="13"/>
  <c r="R23" i="13"/>
  <c r="T23" i="13" s="1"/>
  <c r="Q16" i="13"/>
  <c r="R15" i="13"/>
  <c r="T15" i="13" s="1"/>
  <c r="J30" i="13"/>
  <c r="K29" i="13"/>
  <c r="J14" i="13"/>
  <c r="K13" i="13"/>
  <c r="J50" i="13"/>
  <c r="K49" i="13"/>
  <c r="J66" i="13"/>
  <c r="K65" i="13"/>
  <c r="Q40" i="13"/>
  <c r="R39" i="13"/>
  <c r="T39" i="13" s="1"/>
  <c r="Q48" i="13"/>
  <c r="R47" i="13"/>
  <c r="T47" i="13" s="1"/>
  <c r="Q56" i="13"/>
  <c r="R55" i="13"/>
  <c r="T55" i="13" s="1"/>
  <c r="Q64" i="13"/>
  <c r="R63" i="13"/>
  <c r="T63" i="13" s="1"/>
  <c r="J36" i="13"/>
  <c r="K35" i="13"/>
  <c r="J52" i="13"/>
  <c r="K51" i="13"/>
  <c r="J68" i="13"/>
  <c r="K67" i="13"/>
  <c r="Q42" i="13"/>
  <c r="R41" i="13"/>
  <c r="T41" i="13" s="1"/>
  <c r="Q50" i="13"/>
  <c r="R49" i="13"/>
  <c r="T49" i="13" s="1"/>
  <c r="Q58" i="13"/>
  <c r="R57" i="13"/>
  <c r="T57" i="13" s="1"/>
  <c r="Q66" i="13"/>
  <c r="R65" i="13"/>
  <c r="T65" i="13" s="1"/>
  <c r="Q38" i="12"/>
  <c r="R37" i="12"/>
  <c r="T37" i="12" s="1"/>
  <c r="Q22" i="12"/>
  <c r="R21" i="12"/>
  <c r="T21" i="12" s="1"/>
  <c r="C42" i="12"/>
  <c r="D41" i="12"/>
  <c r="Q32" i="12"/>
  <c r="R31" i="12"/>
  <c r="T31" i="12" s="1"/>
  <c r="Q16" i="12"/>
  <c r="R15" i="12"/>
  <c r="T15" i="12" s="1"/>
  <c r="J54" i="12"/>
  <c r="K53" i="12"/>
  <c r="C50" i="12"/>
  <c r="D49" i="12"/>
  <c r="C66" i="12"/>
  <c r="D65" i="12"/>
  <c r="J56" i="12"/>
  <c r="K55" i="12"/>
  <c r="Q40" i="12"/>
  <c r="R39" i="12"/>
  <c r="T39" i="12" s="1"/>
  <c r="J26" i="12"/>
  <c r="K25" i="12"/>
  <c r="C36" i="12"/>
  <c r="D35" i="12"/>
  <c r="C28" i="12"/>
  <c r="D27" i="12"/>
  <c r="C20" i="12"/>
  <c r="D19" i="12"/>
  <c r="D11" i="12"/>
  <c r="C12" i="12"/>
  <c r="Q36" i="12"/>
  <c r="R35" i="12"/>
  <c r="T35" i="12" s="1"/>
  <c r="J20" i="12"/>
  <c r="K19" i="12"/>
  <c r="C30" i="12"/>
  <c r="D29" i="12"/>
  <c r="C22" i="12"/>
  <c r="D21" i="12"/>
  <c r="C14" i="12"/>
  <c r="D13" i="12"/>
  <c r="J42" i="12"/>
  <c r="K41" i="12"/>
  <c r="J58" i="12"/>
  <c r="K57" i="12"/>
  <c r="Q44" i="12"/>
  <c r="R43" i="12"/>
  <c r="T43" i="12" s="1"/>
  <c r="Q52" i="12"/>
  <c r="R51" i="12"/>
  <c r="T51" i="12" s="1"/>
  <c r="Q60" i="12"/>
  <c r="R59" i="12"/>
  <c r="T59" i="12" s="1"/>
  <c r="Q68" i="12"/>
  <c r="R67" i="12"/>
  <c r="T67" i="12" s="1"/>
  <c r="J44" i="12"/>
  <c r="K43" i="12"/>
  <c r="J60" i="12"/>
  <c r="K59" i="12"/>
  <c r="C44" i="12"/>
  <c r="D43" i="12"/>
  <c r="C52" i="12"/>
  <c r="D51" i="12"/>
  <c r="C60" i="12"/>
  <c r="D59" i="12"/>
  <c r="C68" i="12"/>
  <c r="D67" i="12"/>
  <c r="C38" i="12"/>
  <c r="D37" i="12"/>
  <c r="Q34" i="12"/>
  <c r="R33" i="12"/>
  <c r="T33" i="12" s="1"/>
  <c r="Q18" i="12"/>
  <c r="R17" i="12"/>
  <c r="T17" i="12" s="1"/>
  <c r="J32" i="12"/>
  <c r="K31" i="12"/>
  <c r="Q20" i="12"/>
  <c r="R19" i="12"/>
  <c r="T19" i="12" s="1"/>
  <c r="J62" i="12"/>
  <c r="K61" i="12"/>
  <c r="C54" i="12"/>
  <c r="D53" i="12"/>
  <c r="J48" i="12"/>
  <c r="K47" i="12"/>
  <c r="Q46" i="12"/>
  <c r="R45" i="12"/>
  <c r="T45" i="12" s="1"/>
  <c r="Q54" i="12"/>
  <c r="R53" i="12"/>
  <c r="T53" i="12" s="1"/>
  <c r="Q62" i="12"/>
  <c r="R61" i="12"/>
  <c r="T61" i="12" s="1"/>
  <c r="J22" i="12"/>
  <c r="K21" i="12"/>
  <c r="Q26" i="12"/>
  <c r="R25" i="12"/>
  <c r="T25" i="12" s="1"/>
  <c r="J16" i="12"/>
  <c r="K15" i="12"/>
  <c r="C40" i="12"/>
  <c r="D39" i="12"/>
  <c r="Q28" i="12"/>
  <c r="R27" i="12"/>
  <c r="T27" i="12" s="1"/>
  <c r="Q12" i="12"/>
  <c r="R11" i="12"/>
  <c r="T11" i="12" s="1"/>
  <c r="J46" i="12"/>
  <c r="K45" i="12"/>
  <c r="C46" i="12"/>
  <c r="D45" i="12"/>
  <c r="C62" i="12"/>
  <c r="D61" i="12"/>
  <c r="C70" i="12"/>
  <c r="D69" i="12"/>
  <c r="J64" i="12"/>
  <c r="K63" i="12"/>
  <c r="Q70" i="12"/>
  <c r="R69" i="12"/>
  <c r="T69" i="12" s="1"/>
  <c r="J34" i="12"/>
  <c r="K33" i="12"/>
  <c r="J18" i="12"/>
  <c r="K17" i="12"/>
  <c r="C32" i="12"/>
  <c r="D31" i="12"/>
  <c r="C24" i="12"/>
  <c r="D23" i="12"/>
  <c r="C16" i="12"/>
  <c r="D15" i="12"/>
  <c r="J12" i="12"/>
  <c r="K11" i="12"/>
  <c r="J28" i="12"/>
  <c r="K27" i="12"/>
  <c r="C34" i="12"/>
  <c r="D33" i="12"/>
  <c r="C26" i="12"/>
  <c r="D25" i="12"/>
  <c r="C18" i="12"/>
  <c r="D17" i="12"/>
  <c r="J14" i="12"/>
  <c r="K13" i="12"/>
  <c r="J50" i="12"/>
  <c r="K49" i="12"/>
  <c r="J66" i="12"/>
  <c r="K65" i="12"/>
  <c r="Q48" i="12"/>
  <c r="R47" i="12"/>
  <c r="T47" i="12" s="1"/>
  <c r="Q56" i="12"/>
  <c r="R55" i="12"/>
  <c r="T55" i="12" s="1"/>
  <c r="Q64" i="12"/>
  <c r="R63" i="12"/>
  <c r="T63" i="12" s="1"/>
  <c r="J36" i="12"/>
  <c r="K35" i="12"/>
  <c r="J52" i="12"/>
  <c r="K51" i="12"/>
  <c r="J68" i="12"/>
  <c r="K67" i="12"/>
  <c r="C48" i="12"/>
  <c r="D47" i="12"/>
  <c r="C56" i="12"/>
  <c r="D55" i="12"/>
  <c r="C64" i="12"/>
  <c r="D63" i="12"/>
  <c r="J30" i="12"/>
  <c r="K29" i="12"/>
  <c r="Q30" i="12"/>
  <c r="R29" i="12"/>
  <c r="T29" i="12" s="1"/>
  <c r="Q14" i="12"/>
  <c r="R13" i="12"/>
  <c r="T13" i="12" s="1"/>
  <c r="J24" i="12"/>
  <c r="K23" i="12"/>
  <c r="Q24" i="12"/>
  <c r="R23" i="12"/>
  <c r="T23" i="12" s="1"/>
  <c r="J38" i="12"/>
  <c r="K37" i="12"/>
  <c r="J70" i="12"/>
  <c r="K69" i="12"/>
  <c r="C58" i="12"/>
  <c r="D57" i="12"/>
  <c r="J40" i="12"/>
  <c r="K39" i="12"/>
  <c r="Q42" i="12"/>
  <c r="R41" i="12"/>
  <c r="T41" i="12" s="1"/>
  <c r="Q50" i="12"/>
  <c r="R49" i="12"/>
  <c r="T49" i="12" s="1"/>
  <c r="Q58" i="12"/>
  <c r="R57" i="12"/>
  <c r="T57" i="12" s="1"/>
  <c r="Q66" i="12"/>
  <c r="R65" i="12"/>
  <c r="T65" i="12" s="1"/>
  <c r="C32" i="11"/>
  <c r="D31" i="11"/>
  <c r="C24" i="11"/>
  <c r="D23" i="11"/>
  <c r="C16" i="11"/>
  <c r="D15" i="11"/>
  <c r="J28" i="11"/>
  <c r="K27" i="11"/>
  <c r="J12" i="11"/>
  <c r="K11" i="11"/>
  <c r="M11" i="11" s="1"/>
  <c r="Q28" i="11"/>
  <c r="R27" i="11"/>
  <c r="T27" i="11" s="1"/>
  <c r="Q20" i="11"/>
  <c r="R19" i="11"/>
  <c r="T19" i="11" s="1"/>
  <c r="Q12" i="11"/>
  <c r="R11" i="11"/>
  <c r="T11" i="11" s="1"/>
  <c r="J22" i="11"/>
  <c r="K21" i="11"/>
  <c r="J42" i="11"/>
  <c r="K41" i="11"/>
  <c r="J58" i="11"/>
  <c r="K57" i="11"/>
  <c r="Q36" i="11"/>
  <c r="R35" i="11"/>
  <c r="T35" i="11" s="1"/>
  <c r="Q44" i="11"/>
  <c r="R43" i="11"/>
  <c r="T43" i="11" s="1"/>
  <c r="Q52" i="11"/>
  <c r="R51" i="11"/>
  <c r="T51" i="11" s="1"/>
  <c r="Q60" i="11"/>
  <c r="R59" i="11"/>
  <c r="T59" i="11" s="1"/>
  <c r="Q68" i="11"/>
  <c r="R67" i="11"/>
  <c r="T67" i="11" s="1"/>
  <c r="J44" i="11"/>
  <c r="K43" i="11"/>
  <c r="J60" i="11"/>
  <c r="K59" i="11"/>
  <c r="Q38" i="11"/>
  <c r="R37" i="11"/>
  <c r="T37" i="11" s="1"/>
  <c r="Q46" i="11"/>
  <c r="R45" i="11"/>
  <c r="T45" i="11" s="1"/>
  <c r="Q54" i="11"/>
  <c r="R53" i="11"/>
  <c r="T53" i="11" s="1"/>
  <c r="Q62" i="11"/>
  <c r="R61" i="11"/>
  <c r="T61" i="11" s="1"/>
  <c r="Q70" i="11"/>
  <c r="R69" i="11"/>
  <c r="T69" i="11" s="1"/>
  <c r="Q30" i="11"/>
  <c r="R29" i="11"/>
  <c r="T29" i="11" s="1"/>
  <c r="Q22" i="11"/>
  <c r="R21" i="11"/>
  <c r="T21" i="11" s="1"/>
  <c r="Q14" i="11"/>
  <c r="R13" i="11"/>
  <c r="T13" i="11" s="1"/>
  <c r="J24" i="11"/>
  <c r="K23" i="11"/>
  <c r="C34" i="11"/>
  <c r="D33" i="11"/>
  <c r="C26" i="11"/>
  <c r="D25" i="11"/>
  <c r="C18" i="11"/>
  <c r="D17" i="11"/>
  <c r="J34" i="11"/>
  <c r="K33" i="11"/>
  <c r="J18" i="11"/>
  <c r="K17" i="11"/>
  <c r="J46" i="11"/>
  <c r="K45" i="11"/>
  <c r="J62" i="11"/>
  <c r="K61" i="11"/>
  <c r="C38" i="11"/>
  <c r="D37" i="11"/>
  <c r="C46" i="11"/>
  <c r="D45" i="11"/>
  <c r="C54" i="11"/>
  <c r="D53" i="11"/>
  <c r="C62" i="11"/>
  <c r="D61" i="11"/>
  <c r="C70" i="11"/>
  <c r="D69" i="11"/>
  <c r="J48" i="11"/>
  <c r="K47" i="11"/>
  <c r="J64" i="11"/>
  <c r="K63" i="11"/>
  <c r="C40" i="11"/>
  <c r="D39" i="11"/>
  <c r="C48" i="11"/>
  <c r="D47" i="11"/>
  <c r="C56" i="11"/>
  <c r="D55" i="11"/>
  <c r="C64" i="11"/>
  <c r="D63" i="11"/>
  <c r="C28" i="11"/>
  <c r="D27" i="11"/>
  <c r="C20" i="11"/>
  <c r="D19" i="11"/>
  <c r="C12" i="11"/>
  <c r="D11" i="11"/>
  <c r="F11" i="11" s="1"/>
  <c r="J20" i="11"/>
  <c r="K19" i="11"/>
  <c r="Q32" i="11"/>
  <c r="R31" i="11"/>
  <c r="T31" i="11" s="1"/>
  <c r="Q24" i="11"/>
  <c r="R23" i="11"/>
  <c r="T23" i="11" s="1"/>
  <c r="Q16" i="11"/>
  <c r="R15" i="11"/>
  <c r="T15" i="11" s="1"/>
  <c r="J30" i="11"/>
  <c r="K29" i="11"/>
  <c r="J14" i="11"/>
  <c r="K13" i="11"/>
  <c r="J50" i="11"/>
  <c r="K49" i="11"/>
  <c r="J66" i="11"/>
  <c r="K65" i="11"/>
  <c r="Q40" i="11"/>
  <c r="R39" i="11"/>
  <c r="T39" i="11" s="1"/>
  <c r="Q48" i="11"/>
  <c r="R47" i="11"/>
  <c r="T47" i="11" s="1"/>
  <c r="Q56" i="11"/>
  <c r="R55" i="11"/>
  <c r="T55" i="11" s="1"/>
  <c r="Q64" i="11"/>
  <c r="R63" i="11"/>
  <c r="T63" i="11" s="1"/>
  <c r="J36" i="11"/>
  <c r="K35" i="11"/>
  <c r="J52" i="11"/>
  <c r="K51" i="11"/>
  <c r="J68" i="11"/>
  <c r="K67" i="11"/>
  <c r="Q42" i="11"/>
  <c r="R41" i="11"/>
  <c r="T41" i="11" s="1"/>
  <c r="Q50" i="11"/>
  <c r="R49" i="11"/>
  <c r="T49" i="11" s="1"/>
  <c r="Q58" i="11"/>
  <c r="R57" i="11"/>
  <c r="T57" i="11" s="1"/>
  <c r="Q66" i="11"/>
  <c r="R65" i="11"/>
  <c r="T65" i="11" s="1"/>
  <c r="Q34" i="11"/>
  <c r="R33" i="11"/>
  <c r="T33" i="11" s="1"/>
  <c r="Q26" i="11"/>
  <c r="R25" i="11"/>
  <c r="T25" i="11" s="1"/>
  <c r="Q18" i="11"/>
  <c r="R17" i="11"/>
  <c r="T17" i="11" s="1"/>
  <c r="J32" i="11"/>
  <c r="K31" i="11"/>
  <c r="J16" i="11"/>
  <c r="K15" i="11"/>
  <c r="C30" i="11"/>
  <c r="D29" i="11"/>
  <c r="C22" i="11"/>
  <c r="D21" i="11"/>
  <c r="C14" i="11"/>
  <c r="D13" i="11"/>
  <c r="J26" i="11"/>
  <c r="K25" i="11"/>
  <c r="J38" i="11"/>
  <c r="K37" i="11"/>
  <c r="J54" i="11"/>
  <c r="K53" i="11"/>
  <c r="J70" i="11"/>
  <c r="K69" i="11"/>
  <c r="C42" i="11"/>
  <c r="D41" i="11"/>
  <c r="C50" i="11"/>
  <c r="D49" i="11"/>
  <c r="C58" i="11"/>
  <c r="D57" i="11"/>
  <c r="C66" i="11"/>
  <c r="D65" i="11"/>
  <c r="J40" i="11"/>
  <c r="K39" i="11"/>
  <c r="J56" i="11"/>
  <c r="K55" i="11"/>
  <c r="C36" i="11"/>
  <c r="D35" i="11"/>
  <c r="C44" i="11"/>
  <c r="D43" i="11"/>
  <c r="C52" i="11"/>
  <c r="D51" i="11"/>
  <c r="C60" i="11"/>
  <c r="D59" i="11"/>
  <c r="C68" i="11"/>
  <c r="D67" i="11"/>
  <c r="I9" i="5"/>
  <c r="B9" i="5"/>
  <c r="J33" i="5" s="1"/>
  <c r="C6" i="5"/>
  <c r="J5" i="5"/>
  <c r="K5" i="5" s="1"/>
  <c r="L6" i="5" s="1"/>
  <c r="D4" i="5"/>
  <c r="E6" i="5" s="1"/>
  <c r="I2" i="5"/>
  <c r="H15" i="42" l="1"/>
  <c r="D73" i="42"/>
  <c r="D74" i="42"/>
  <c r="R74" i="42"/>
  <c r="R73" i="42"/>
  <c r="T72" i="41"/>
  <c r="U14" i="41"/>
  <c r="F72" i="41"/>
  <c r="G14" i="41"/>
  <c r="K74" i="41"/>
  <c r="K73" i="41"/>
  <c r="K47" i="34"/>
  <c r="K61" i="34"/>
  <c r="K17" i="34"/>
  <c r="S12" i="39"/>
  <c r="U12" i="39" s="1"/>
  <c r="L12" i="39"/>
  <c r="N12" i="39" s="1"/>
  <c r="M11" i="39"/>
  <c r="S70" i="40"/>
  <c r="U70" i="40" s="1"/>
  <c r="T69" i="40"/>
  <c r="S54" i="40"/>
  <c r="U54" i="40" s="1"/>
  <c r="T53" i="40"/>
  <c r="S38" i="40"/>
  <c r="U38" i="40" s="1"/>
  <c r="T37" i="40"/>
  <c r="L44" i="40"/>
  <c r="N44" i="40" s="1"/>
  <c r="M43" i="40"/>
  <c r="S60" i="40"/>
  <c r="U60" i="40" s="1"/>
  <c r="T59" i="40"/>
  <c r="S44" i="40"/>
  <c r="U44" i="40" s="1"/>
  <c r="T43" i="40"/>
  <c r="L58" i="40"/>
  <c r="N58" i="40" s="1"/>
  <c r="M57" i="40"/>
  <c r="L22" i="40"/>
  <c r="N22" i="40" s="1"/>
  <c r="M21" i="40"/>
  <c r="E26" i="40"/>
  <c r="G26" i="40" s="1"/>
  <c r="F25" i="40"/>
  <c r="L24" i="40"/>
  <c r="N24" i="40" s="1"/>
  <c r="M23" i="40"/>
  <c r="S22" i="40"/>
  <c r="U22" i="40" s="1"/>
  <c r="T21" i="40"/>
  <c r="E68" i="40"/>
  <c r="G68" i="40" s="1"/>
  <c r="F67" i="40"/>
  <c r="E52" i="40"/>
  <c r="G52" i="40" s="1"/>
  <c r="F51" i="40"/>
  <c r="E36" i="40"/>
  <c r="G36" i="40" s="1"/>
  <c r="F35" i="40"/>
  <c r="L40" i="40"/>
  <c r="N40" i="40" s="1"/>
  <c r="M39" i="40"/>
  <c r="E58" i="40"/>
  <c r="G58" i="40" s="1"/>
  <c r="F57" i="40"/>
  <c r="E42" i="40"/>
  <c r="G42" i="40" s="1"/>
  <c r="F41" i="40"/>
  <c r="L54" i="40"/>
  <c r="N54" i="40" s="1"/>
  <c r="M53" i="40"/>
  <c r="L26" i="40"/>
  <c r="N26" i="40" s="1"/>
  <c r="M25" i="40"/>
  <c r="S20" i="40"/>
  <c r="U20" i="40" s="1"/>
  <c r="T19" i="40"/>
  <c r="L12" i="40"/>
  <c r="N12" i="40" s="1"/>
  <c r="M11" i="40"/>
  <c r="E16" i="40"/>
  <c r="G16" i="40" s="1"/>
  <c r="F15" i="40"/>
  <c r="E32" i="40"/>
  <c r="G32" i="40" s="1"/>
  <c r="F31" i="40"/>
  <c r="S58" i="40"/>
  <c r="U58" i="40" s="1"/>
  <c r="T57" i="40"/>
  <c r="S42" i="40"/>
  <c r="U42" i="40" s="1"/>
  <c r="T41" i="40"/>
  <c r="L52" i="40"/>
  <c r="N52" i="40" s="1"/>
  <c r="M51" i="40"/>
  <c r="S64" i="40"/>
  <c r="U64" i="40" s="1"/>
  <c r="T63" i="40"/>
  <c r="S48" i="40"/>
  <c r="U48" i="40" s="1"/>
  <c r="T47" i="40"/>
  <c r="L66" i="40"/>
  <c r="N66" i="40" s="1"/>
  <c r="M65" i="40"/>
  <c r="M72" i="40"/>
  <c r="L14" i="40"/>
  <c r="N14" i="40" s="1"/>
  <c r="M13" i="40"/>
  <c r="E14" i="40"/>
  <c r="F13" i="40"/>
  <c r="E30" i="40"/>
  <c r="G30" i="40" s="1"/>
  <c r="F29" i="40"/>
  <c r="L32" i="40"/>
  <c r="N32" i="40" s="1"/>
  <c r="M31" i="40"/>
  <c r="S26" i="40"/>
  <c r="U26" i="40" s="1"/>
  <c r="T25" i="40"/>
  <c r="E64" i="40"/>
  <c r="G64" i="40" s="1"/>
  <c r="F63" i="40"/>
  <c r="E48" i="40"/>
  <c r="G48" i="40" s="1"/>
  <c r="F47" i="40"/>
  <c r="L64" i="40"/>
  <c r="N64" i="40" s="1"/>
  <c r="M63" i="40"/>
  <c r="E70" i="40"/>
  <c r="G70" i="40" s="1"/>
  <c r="F69" i="40"/>
  <c r="E54" i="40"/>
  <c r="G54" i="40" s="1"/>
  <c r="F53" i="40"/>
  <c r="E38" i="40"/>
  <c r="G38" i="40" s="1"/>
  <c r="F37" i="40"/>
  <c r="L46" i="40"/>
  <c r="N46" i="40" s="1"/>
  <c r="M45" i="40"/>
  <c r="L34" i="40"/>
  <c r="N34" i="40" s="1"/>
  <c r="M33" i="40"/>
  <c r="S24" i="40"/>
  <c r="U24" i="40" s="1"/>
  <c r="T23" i="40"/>
  <c r="L20" i="40"/>
  <c r="N20" i="40" s="1"/>
  <c r="M19" i="40"/>
  <c r="E20" i="40"/>
  <c r="G20" i="40" s="1"/>
  <c r="F19" i="40"/>
  <c r="S62" i="40"/>
  <c r="U62" i="40" s="1"/>
  <c r="T61" i="40"/>
  <c r="S46" i="40"/>
  <c r="U46" i="40" s="1"/>
  <c r="T45" i="40"/>
  <c r="L60" i="40"/>
  <c r="N60" i="40" s="1"/>
  <c r="M59" i="40"/>
  <c r="S68" i="40"/>
  <c r="U68" i="40" s="1"/>
  <c r="T67" i="40"/>
  <c r="S52" i="40"/>
  <c r="U52" i="40" s="1"/>
  <c r="T51" i="40"/>
  <c r="S36" i="40"/>
  <c r="U36" i="40" s="1"/>
  <c r="T35" i="40"/>
  <c r="L42" i="40"/>
  <c r="N42" i="40" s="1"/>
  <c r="M41" i="40"/>
  <c r="E18" i="40"/>
  <c r="G18" i="40" s="1"/>
  <c r="F17" i="40"/>
  <c r="E34" i="40"/>
  <c r="G34" i="40" s="1"/>
  <c r="F33" i="40"/>
  <c r="S14" i="40"/>
  <c r="T13" i="40"/>
  <c r="S30" i="40"/>
  <c r="U30" i="40" s="1"/>
  <c r="T29" i="40"/>
  <c r="E60" i="40"/>
  <c r="G60" i="40" s="1"/>
  <c r="F59" i="40"/>
  <c r="E44" i="40"/>
  <c r="G44" i="40" s="1"/>
  <c r="F43" i="40"/>
  <c r="L56" i="40"/>
  <c r="N56" i="40" s="1"/>
  <c r="M55" i="40"/>
  <c r="E66" i="40"/>
  <c r="G66" i="40" s="1"/>
  <c r="F65" i="40"/>
  <c r="E50" i="40"/>
  <c r="G50" i="40" s="1"/>
  <c r="F49" i="40"/>
  <c r="L70" i="40"/>
  <c r="N70" i="40" s="1"/>
  <c r="M69" i="40"/>
  <c r="L38" i="40"/>
  <c r="N38" i="40" s="1"/>
  <c r="M37" i="40"/>
  <c r="S12" i="40"/>
  <c r="U12" i="40" s="1"/>
  <c r="T11" i="40"/>
  <c r="S28" i="40"/>
  <c r="U28" i="40" s="1"/>
  <c r="T27" i="40"/>
  <c r="L28" i="40"/>
  <c r="N28" i="40" s="1"/>
  <c r="M27" i="40"/>
  <c r="E24" i="40"/>
  <c r="G24" i="40" s="1"/>
  <c r="F23" i="40"/>
  <c r="S66" i="40"/>
  <c r="U66" i="40" s="1"/>
  <c r="T65" i="40"/>
  <c r="S50" i="40"/>
  <c r="U50" i="40" s="1"/>
  <c r="T49" i="40"/>
  <c r="L68" i="40"/>
  <c r="N68" i="40" s="1"/>
  <c r="M67" i="40"/>
  <c r="L36" i="40"/>
  <c r="N36" i="40" s="1"/>
  <c r="M35" i="40"/>
  <c r="S56" i="40"/>
  <c r="U56" i="40" s="1"/>
  <c r="T55" i="40"/>
  <c r="S40" i="40"/>
  <c r="U40" i="40" s="1"/>
  <c r="T39" i="40"/>
  <c r="L50" i="40"/>
  <c r="N50" i="40" s="1"/>
  <c r="M49" i="40"/>
  <c r="L30" i="40"/>
  <c r="N30" i="40" s="1"/>
  <c r="M29" i="40"/>
  <c r="E22" i="40"/>
  <c r="G22" i="40" s="1"/>
  <c r="F21" i="40"/>
  <c r="L16" i="40"/>
  <c r="N16" i="40" s="1"/>
  <c r="M15" i="40"/>
  <c r="S18" i="40"/>
  <c r="U18" i="40" s="1"/>
  <c r="T17" i="40"/>
  <c r="S34" i="40"/>
  <c r="U34" i="40" s="1"/>
  <c r="T33" i="40"/>
  <c r="E56" i="40"/>
  <c r="G56" i="40" s="1"/>
  <c r="F55" i="40"/>
  <c r="E40" i="40"/>
  <c r="G40" i="40" s="1"/>
  <c r="F39" i="40"/>
  <c r="L48" i="40"/>
  <c r="N48" i="40" s="1"/>
  <c r="M47" i="40"/>
  <c r="E62" i="40"/>
  <c r="G62" i="40" s="1"/>
  <c r="F61" i="40"/>
  <c r="E46" i="40"/>
  <c r="G46" i="40" s="1"/>
  <c r="F45" i="40"/>
  <c r="L62" i="40"/>
  <c r="N62" i="40" s="1"/>
  <c r="M61" i="40"/>
  <c r="L18" i="40"/>
  <c r="N18" i="40" s="1"/>
  <c r="M17" i="40"/>
  <c r="S16" i="40"/>
  <c r="U16" i="40" s="1"/>
  <c r="T15" i="40"/>
  <c r="S32" i="40"/>
  <c r="U32" i="40" s="1"/>
  <c r="T31" i="40"/>
  <c r="E12" i="40"/>
  <c r="G12" i="40" s="1"/>
  <c r="F11" i="40"/>
  <c r="E28" i="40"/>
  <c r="G28" i="40" s="1"/>
  <c r="F27" i="40"/>
  <c r="E20" i="39"/>
  <c r="G20" i="39" s="1"/>
  <c r="F19" i="39"/>
  <c r="E36" i="39"/>
  <c r="G36" i="39" s="1"/>
  <c r="F35" i="39"/>
  <c r="E64" i="39"/>
  <c r="G64" i="39" s="1"/>
  <c r="F63" i="39"/>
  <c r="M67" i="39"/>
  <c r="L68" i="39"/>
  <c r="N68" i="39" s="1"/>
  <c r="S56" i="39"/>
  <c r="U56" i="39" s="1"/>
  <c r="T55" i="39"/>
  <c r="S40" i="39"/>
  <c r="U40" i="39" s="1"/>
  <c r="T39" i="39"/>
  <c r="L34" i="39"/>
  <c r="N34" i="39" s="1"/>
  <c r="M33" i="39"/>
  <c r="S22" i="39"/>
  <c r="U22" i="39" s="1"/>
  <c r="T21" i="39"/>
  <c r="S38" i="39"/>
  <c r="U38" i="39" s="1"/>
  <c r="T37" i="39"/>
  <c r="S62" i="39"/>
  <c r="U62" i="39" s="1"/>
  <c r="T61" i="39"/>
  <c r="L64" i="39"/>
  <c r="N64" i="39" s="1"/>
  <c r="M63" i="39"/>
  <c r="E70" i="39"/>
  <c r="G70" i="39" s="1"/>
  <c r="F69" i="39"/>
  <c r="E54" i="39"/>
  <c r="G54" i="39" s="1"/>
  <c r="F53" i="39"/>
  <c r="F37" i="39"/>
  <c r="E38" i="39"/>
  <c r="G38" i="39" s="1"/>
  <c r="L42" i="39"/>
  <c r="N42" i="39" s="1"/>
  <c r="M41" i="39"/>
  <c r="E16" i="39"/>
  <c r="G16" i="39" s="1"/>
  <c r="F15" i="39"/>
  <c r="E32" i="39"/>
  <c r="G32" i="39" s="1"/>
  <c r="F31" i="39"/>
  <c r="E68" i="39"/>
  <c r="G68" i="39" s="1"/>
  <c r="F67" i="39"/>
  <c r="E52" i="39"/>
  <c r="G52" i="39" s="1"/>
  <c r="F51" i="39"/>
  <c r="M43" i="39"/>
  <c r="L44" i="39"/>
  <c r="N44" i="39" s="1"/>
  <c r="S60" i="39"/>
  <c r="U60" i="39" s="1"/>
  <c r="T59" i="39"/>
  <c r="S44" i="39"/>
  <c r="U44" i="39" s="1"/>
  <c r="T43" i="39"/>
  <c r="S18" i="39"/>
  <c r="U18" i="39" s="1"/>
  <c r="T17" i="39"/>
  <c r="L40" i="39"/>
  <c r="N40" i="39" s="1"/>
  <c r="M39" i="39"/>
  <c r="E58" i="39"/>
  <c r="G58" i="39" s="1"/>
  <c r="F57" i="39"/>
  <c r="E42" i="39"/>
  <c r="G42" i="39" s="1"/>
  <c r="F41" i="39"/>
  <c r="L30" i="39"/>
  <c r="N30" i="39" s="1"/>
  <c r="M29" i="39"/>
  <c r="L66" i="39"/>
  <c r="N66" i="39" s="1"/>
  <c r="M35" i="39"/>
  <c r="L36" i="39"/>
  <c r="N36" i="39" s="1"/>
  <c r="E18" i="39"/>
  <c r="G18" i="39" s="1"/>
  <c r="L26" i="39"/>
  <c r="N26" i="39" s="1"/>
  <c r="M25" i="39"/>
  <c r="S20" i="39"/>
  <c r="U20" i="39" s="1"/>
  <c r="E14" i="39"/>
  <c r="E30" i="39"/>
  <c r="G30" i="39" s="1"/>
  <c r="S34" i="39"/>
  <c r="U34" i="39" s="1"/>
  <c r="T33" i="39"/>
  <c r="S66" i="39"/>
  <c r="U66" i="39" s="1"/>
  <c r="T65" i="39"/>
  <c r="S50" i="39"/>
  <c r="U50" i="39" s="1"/>
  <c r="T49" i="39"/>
  <c r="F11" i="39"/>
  <c r="E12" i="39"/>
  <c r="G12" i="39" s="1"/>
  <c r="F27" i="39"/>
  <c r="E28" i="39"/>
  <c r="G28" i="39" s="1"/>
  <c r="L54" i="39"/>
  <c r="N54" i="39" s="1"/>
  <c r="M53" i="39"/>
  <c r="M51" i="39"/>
  <c r="L52" i="39"/>
  <c r="N52" i="39" s="1"/>
  <c r="S64" i="39"/>
  <c r="U64" i="39" s="1"/>
  <c r="T63" i="39"/>
  <c r="S48" i="39"/>
  <c r="U48" i="39" s="1"/>
  <c r="T47" i="39"/>
  <c r="L18" i="39"/>
  <c r="N18" i="39" s="1"/>
  <c r="M17" i="39"/>
  <c r="S14" i="39"/>
  <c r="T13" i="39"/>
  <c r="S30" i="39"/>
  <c r="U30" i="39" s="1"/>
  <c r="T29" i="39"/>
  <c r="L48" i="39"/>
  <c r="N48" i="39" s="1"/>
  <c r="M47" i="39"/>
  <c r="E62" i="39"/>
  <c r="G62" i="39" s="1"/>
  <c r="F61" i="39"/>
  <c r="E46" i="39"/>
  <c r="G46" i="39" s="1"/>
  <c r="F45" i="39"/>
  <c r="M21" i="39"/>
  <c r="L22" i="39"/>
  <c r="N22" i="39" s="1"/>
  <c r="E24" i="39"/>
  <c r="G24" i="39" s="1"/>
  <c r="F23" i="39"/>
  <c r="E44" i="39"/>
  <c r="G44" i="39" s="1"/>
  <c r="F43" i="39"/>
  <c r="L60" i="39"/>
  <c r="N60" i="39" s="1"/>
  <c r="M59" i="39"/>
  <c r="S68" i="39"/>
  <c r="U68" i="39" s="1"/>
  <c r="T67" i="39"/>
  <c r="S52" i="39"/>
  <c r="U52" i="39" s="1"/>
  <c r="T51" i="39"/>
  <c r="S36" i="39"/>
  <c r="U36" i="39" s="1"/>
  <c r="T35" i="39"/>
  <c r="L58" i="39"/>
  <c r="N58" i="39" s="1"/>
  <c r="M57" i="39"/>
  <c r="S26" i="39"/>
  <c r="U26" i="39" s="1"/>
  <c r="T25" i="39"/>
  <c r="S46" i="39"/>
  <c r="U46" i="39" s="1"/>
  <c r="T45" i="39"/>
  <c r="S58" i="39"/>
  <c r="U58" i="39" s="1"/>
  <c r="T57" i="39"/>
  <c r="M55" i="39"/>
  <c r="L56" i="39"/>
  <c r="N56" i="39" s="1"/>
  <c r="E66" i="39"/>
  <c r="G66" i="39" s="1"/>
  <c r="F65" i="39"/>
  <c r="E50" i="39"/>
  <c r="G50" i="39" s="1"/>
  <c r="F49" i="39"/>
  <c r="E48" i="39"/>
  <c r="G48" i="39" s="1"/>
  <c r="M72" i="39"/>
  <c r="L14" i="39"/>
  <c r="N14" i="39" s="1"/>
  <c r="M13" i="39"/>
  <c r="L70" i="39"/>
  <c r="N70" i="39" s="1"/>
  <c r="M69" i="39"/>
  <c r="L50" i="39"/>
  <c r="N50" i="39" s="1"/>
  <c r="E56" i="39"/>
  <c r="G56" i="39" s="1"/>
  <c r="F55" i="39"/>
  <c r="E34" i="39"/>
  <c r="G34" i="39" s="1"/>
  <c r="S70" i="39"/>
  <c r="U70" i="39" s="1"/>
  <c r="T69" i="39"/>
  <c r="S54" i="39"/>
  <c r="U54" i="39" s="1"/>
  <c r="T53" i="39"/>
  <c r="E26" i="39"/>
  <c r="G26" i="39" s="1"/>
  <c r="L16" i="39"/>
  <c r="N16" i="39" s="1"/>
  <c r="E60" i="39"/>
  <c r="G60" i="39" s="1"/>
  <c r="F59" i="39"/>
  <c r="S42" i="39"/>
  <c r="U42" i="39" s="1"/>
  <c r="E22" i="39"/>
  <c r="G22" i="39" s="1"/>
  <c r="L62" i="39"/>
  <c r="N62" i="39" s="1"/>
  <c r="L32" i="39"/>
  <c r="N32" i="39" s="1"/>
  <c r="E64" i="38"/>
  <c r="G64" i="38" s="1"/>
  <c r="F63" i="38"/>
  <c r="E48" i="38"/>
  <c r="G48" i="38" s="1"/>
  <c r="F47" i="38"/>
  <c r="L52" i="38"/>
  <c r="N52" i="38" s="1"/>
  <c r="M51" i="38"/>
  <c r="S64" i="38"/>
  <c r="U64" i="38" s="1"/>
  <c r="T63" i="38"/>
  <c r="S48" i="38"/>
  <c r="U48" i="38" s="1"/>
  <c r="T47" i="38"/>
  <c r="L66" i="38"/>
  <c r="N66" i="38" s="1"/>
  <c r="M65" i="38"/>
  <c r="M72" i="38"/>
  <c r="L14" i="38"/>
  <c r="N14" i="38" s="1"/>
  <c r="M13" i="38"/>
  <c r="E14" i="38"/>
  <c r="F13" i="38"/>
  <c r="E30" i="38"/>
  <c r="G30" i="38" s="1"/>
  <c r="F29" i="38"/>
  <c r="L28" i="38"/>
  <c r="N28" i="38" s="1"/>
  <c r="M27" i="38"/>
  <c r="S22" i="38"/>
  <c r="U22" i="38" s="1"/>
  <c r="T21" i="38"/>
  <c r="S70" i="38"/>
  <c r="U70" i="38" s="1"/>
  <c r="T69" i="38"/>
  <c r="S54" i="38"/>
  <c r="U54" i="38" s="1"/>
  <c r="T53" i="38"/>
  <c r="L64" i="38"/>
  <c r="N64" i="38" s="1"/>
  <c r="M63" i="38"/>
  <c r="E70" i="38"/>
  <c r="G70" i="38" s="1"/>
  <c r="F69" i="38"/>
  <c r="E54" i="38"/>
  <c r="G54" i="38" s="1"/>
  <c r="F53" i="38"/>
  <c r="F37" i="38"/>
  <c r="E38" i="38"/>
  <c r="G38" i="38" s="1"/>
  <c r="L46" i="38"/>
  <c r="N46" i="38" s="1"/>
  <c r="M45" i="38"/>
  <c r="L34" i="38"/>
  <c r="N34" i="38" s="1"/>
  <c r="M33" i="38"/>
  <c r="S24" i="38"/>
  <c r="U24" i="38" s="1"/>
  <c r="T23" i="38"/>
  <c r="L16" i="38"/>
  <c r="N16" i="38" s="1"/>
  <c r="M15" i="38"/>
  <c r="E16" i="38"/>
  <c r="G16" i="38" s="1"/>
  <c r="F15" i="38"/>
  <c r="E32" i="38"/>
  <c r="G32" i="38" s="1"/>
  <c r="F31" i="38"/>
  <c r="E60" i="38"/>
  <c r="G60" i="38" s="1"/>
  <c r="F59" i="38"/>
  <c r="E44" i="38"/>
  <c r="G44" i="38" s="1"/>
  <c r="F43" i="38"/>
  <c r="L44" i="38"/>
  <c r="N44" i="38" s="1"/>
  <c r="M43" i="38"/>
  <c r="S60" i="38"/>
  <c r="U60" i="38" s="1"/>
  <c r="T59" i="38"/>
  <c r="S44" i="38"/>
  <c r="U44" i="38" s="1"/>
  <c r="T43" i="38"/>
  <c r="L58" i="38"/>
  <c r="N58" i="38" s="1"/>
  <c r="M57" i="38"/>
  <c r="L22" i="38"/>
  <c r="N22" i="38" s="1"/>
  <c r="M21" i="38"/>
  <c r="E26" i="38"/>
  <c r="G26" i="38" s="1"/>
  <c r="F25" i="38"/>
  <c r="L20" i="38"/>
  <c r="N20" i="38" s="1"/>
  <c r="M19" i="38"/>
  <c r="S18" i="38"/>
  <c r="U18" i="38" s="1"/>
  <c r="T17" i="38"/>
  <c r="S34" i="38"/>
  <c r="U34" i="38" s="1"/>
  <c r="T33" i="38"/>
  <c r="S58" i="38"/>
  <c r="U58" i="38" s="1"/>
  <c r="T57" i="38"/>
  <c r="S42" i="38"/>
  <c r="U42" i="38" s="1"/>
  <c r="T41" i="38"/>
  <c r="L40" i="38"/>
  <c r="N40" i="38" s="1"/>
  <c r="M39" i="38"/>
  <c r="E58" i="38"/>
  <c r="G58" i="38" s="1"/>
  <c r="F57" i="38"/>
  <c r="E42" i="38"/>
  <c r="G42" i="38" s="1"/>
  <c r="F41" i="38"/>
  <c r="L54" i="38"/>
  <c r="N54" i="38" s="1"/>
  <c r="M53" i="38"/>
  <c r="L26" i="38"/>
  <c r="N26" i="38" s="1"/>
  <c r="M25" i="38"/>
  <c r="S20" i="38"/>
  <c r="U20" i="38" s="1"/>
  <c r="T19" i="38"/>
  <c r="E36" i="38"/>
  <c r="G36" i="38" s="1"/>
  <c r="F35" i="38"/>
  <c r="E12" i="38"/>
  <c r="G12" i="38" s="1"/>
  <c r="F11" i="38"/>
  <c r="E28" i="38"/>
  <c r="G28" i="38" s="1"/>
  <c r="F27" i="38"/>
  <c r="E56" i="38"/>
  <c r="G56" i="38" s="1"/>
  <c r="F55" i="38"/>
  <c r="L68" i="38"/>
  <c r="N68" i="38" s="1"/>
  <c r="M67" i="38"/>
  <c r="S56" i="38"/>
  <c r="U56" i="38" s="1"/>
  <c r="T55" i="38"/>
  <c r="S40" i="38"/>
  <c r="U40" i="38" s="1"/>
  <c r="T39" i="38"/>
  <c r="L50" i="38"/>
  <c r="N50" i="38" s="1"/>
  <c r="M49" i="38"/>
  <c r="L30" i="38"/>
  <c r="N30" i="38" s="1"/>
  <c r="M29" i="38"/>
  <c r="E22" i="38"/>
  <c r="G22" i="38" s="1"/>
  <c r="F21" i="38"/>
  <c r="L12" i="38"/>
  <c r="N12" i="38" s="1"/>
  <c r="M11" i="38"/>
  <c r="S14" i="38"/>
  <c r="T13" i="38"/>
  <c r="S30" i="38"/>
  <c r="U30" i="38" s="1"/>
  <c r="T29" i="38"/>
  <c r="S62" i="38"/>
  <c r="U62" i="38" s="1"/>
  <c r="T61" i="38"/>
  <c r="S46" i="38"/>
  <c r="U46" i="38" s="1"/>
  <c r="T45" i="38"/>
  <c r="L48" i="38"/>
  <c r="N48" i="38" s="1"/>
  <c r="M47" i="38"/>
  <c r="E62" i="38"/>
  <c r="G62" i="38" s="1"/>
  <c r="F61" i="38"/>
  <c r="E46" i="38"/>
  <c r="G46" i="38" s="1"/>
  <c r="F45" i="38"/>
  <c r="L62" i="38"/>
  <c r="N62" i="38" s="1"/>
  <c r="M61" i="38"/>
  <c r="L18" i="38"/>
  <c r="N18" i="38" s="1"/>
  <c r="M17" i="38"/>
  <c r="S16" i="38"/>
  <c r="U16" i="38" s="1"/>
  <c r="T15" i="38"/>
  <c r="S32" i="38"/>
  <c r="U32" i="38" s="1"/>
  <c r="T31" i="38"/>
  <c r="L32" i="38"/>
  <c r="N32" i="38" s="1"/>
  <c r="M31" i="38"/>
  <c r="E24" i="38"/>
  <c r="G24" i="38" s="1"/>
  <c r="F23" i="38"/>
  <c r="E68" i="38"/>
  <c r="G68" i="38" s="1"/>
  <c r="F67" i="38"/>
  <c r="E52" i="38"/>
  <c r="G52" i="38" s="1"/>
  <c r="F51" i="38"/>
  <c r="L60" i="38"/>
  <c r="N60" i="38" s="1"/>
  <c r="M59" i="38"/>
  <c r="S68" i="38"/>
  <c r="U68" i="38" s="1"/>
  <c r="T67" i="38"/>
  <c r="S52" i="38"/>
  <c r="U52" i="38" s="1"/>
  <c r="T51" i="38"/>
  <c r="T35" i="38"/>
  <c r="S36" i="38"/>
  <c r="U36" i="38" s="1"/>
  <c r="L42" i="38"/>
  <c r="N42" i="38" s="1"/>
  <c r="M41" i="38"/>
  <c r="E18" i="38"/>
  <c r="G18" i="38" s="1"/>
  <c r="F17" i="38"/>
  <c r="E34" i="38"/>
  <c r="G34" i="38" s="1"/>
  <c r="F33" i="38"/>
  <c r="E40" i="38"/>
  <c r="G40" i="38" s="1"/>
  <c r="F39" i="38"/>
  <c r="S26" i="38"/>
  <c r="U26" i="38" s="1"/>
  <c r="T25" i="38"/>
  <c r="S66" i="38"/>
  <c r="U66" i="38" s="1"/>
  <c r="T65" i="38"/>
  <c r="S50" i="38"/>
  <c r="U50" i="38" s="1"/>
  <c r="T49" i="38"/>
  <c r="L56" i="38"/>
  <c r="N56" i="38" s="1"/>
  <c r="M55" i="38"/>
  <c r="E66" i="38"/>
  <c r="G66" i="38" s="1"/>
  <c r="F65" i="38"/>
  <c r="E50" i="38"/>
  <c r="G50" i="38" s="1"/>
  <c r="F49" i="38"/>
  <c r="L70" i="38"/>
  <c r="N70" i="38" s="1"/>
  <c r="M69" i="38"/>
  <c r="L38" i="38"/>
  <c r="N38" i="38" s="1"/>
  <c r="M37" i="38"/>
  <c r="S12" i="38"/>
  <c r="U12" i="38" s="1"/>
  <c r="S28" i="38"/>
  <c r="U28" i="38" s="1"/>
  <c r="T27" i="38"/>
  <c r="L24" i="38"/>
  <c r="N24" i="38" s="1"/>
  <c r="M23" i="38"/>
  <c r="E20" i="38"/>
  <c r="G20" i="38" s="1"/>
  <c r="F19" i="38"/>
  <c r="S38" i="38"/>
  <c r="U38" i="38" s="1"/>
  <c r="T37" i="38"/>
  <c r="L36" i="38"/>
  <c r="N36" i="38" s="1"/>
  <c r="M35" i="38"/>
  <c r="E66" i="37"/>
  <c r="G66" i="37" s="1"/>
  <c r="F65" i="37"/>
  <c r="E50" i="37"/>
  <c r="G50" i="37" s="1"/>
  <c r="F49" i="37"/>
  <c r="L70" i="37"/>
  <c r="N70" i="37" s="1"/>
  <c r="M69" i="37"/>
  <c r="L38" i="37"/>
  <c r="N38" i="37" s="1"/>
  <c r="M37" i="37"/>
  <c r="L24" i="37"/>
  <c r="N24" i="37" s="1"/>
  <c r="M23" i="37"/>
  <c r="E48" i="37"/>
  <c r="G48" i="37" s="1"/>
  <c r="F47" i="37"/>
  <c r="S24" i="37"/>
  <c r="U24" i="37" s="1"/>
  <c r="T23" i="37"/>
  <c r="L44" i="37"/>
  <c r="N44" i="37" s="1"/>
  <c r="M43" i="37"/>
  <c r="E52" i="37"/>
  <c r="G52" i="37" s="1"/>
  <c r="F51" i="37"/>
  <c r="E28" i="37"/>
  <c r="G28" i="37" s="1"/>
  <c r="F27" i="37"/>
  <c r="L68" i="37"/>
  <c r="N68" i="37" s="1"/>
  <c r="M67" i="37"/>
  <c r="S56" i="37"/>
  <c r="U56" i="37" s="1"/>
  <c r="T55" i="37"/>
  <c r="S40" i="37"/>
  <c r="U40" i="37" s="1"/>
  <c r="T39" i="37"/>
  <c r="L50" i="37"/>
  <c r="N50" i="37" s="1"/>
  <c r="M49" i="37"/>
  <c r="L40" i="37"/>
  <c r="N40" i="37" s="1"/>
  <c r="M39" i="37"/>
  <c r="S58" i="37"/>
  <c r="U58" i="37" s="1"/>
  <c r="T57" i="37"/>
  <c r="E30" i="37"/>
  <c r="G30" i="37" s="1"/>
  <c r="F29" i="37"/>
  <c r="E14" i="37"/>
  <c r="F13" i="37"/>
  <c r="S62" i="37"/>
  <c r="U62" i="37" s="1"/>
  <c r="T61" i="37"/>
  <c r="S34" i="37"/>
  <c r="U34" i="37" s="1"/>
  <c r="T33" i="37"/>
  <c r="L18" i="37"/>
  <c r="N18" i="37" s="1"/>
  <c r="M17" i="37"/>
  <c r="E62" i="37"/>
  <c r="G62" i="37" s="1"/>
  <c r="F61" i="37"/>
  <c r="E46" i="37"/>
  <c r="G46" i="37" s="1"/>
  <c r="F45" i="37"/>
  <c r="L62" i="37"/>
  <c r="N62" i="37" s="1"/>
  <c r="M61" i="37"/>
  <c r="L64" i="37"/>
  <c r="N64" i="37" s="1"/>
  <c r="M63" i="37"/>
  <c r="L16" i="37"/>
  <c r="N16" i="37" s="1"/>
  <c r="M15" i="37"/>
  <c r="E40" i="37"/>
  <c r="G40" i="37" s="1"/>
  <c r="F39" i="37"/>
  <c r="S20" i="37"/>
  <c r="U20" i="37" s="1"/>
  <c r="T19" i="37"/>
  <c r="M33" i="37"/>
  <c r="L34" i="37"/>
  <c r="N34" i="37" s="1"/>
  <c r="E44" i="37"/>
  <c r="G44" i="37" s="1"/>
  <c r="F43" i="37"/>
  <c r="E24" i="37"/>
  <c r="G24" i="37" s="1"/>
  <c r="F23" i="37"/>
  <c r="L22" i="37"/>
  <c r="N22" i="37" s="1"/>
  <c r="M21" i="37"/>
  <c r="S60" i="37"/>
  <c r="U60" i="37" s="1"/>
  <c r="T59" i="37"/>
  <c r="S44" i="37"/>
  <c r="U44" i="37" s="1"/>
  <c r="T43" i="37"/>
  <c r="L58" i="37"/>
  <c r="N58" i="37" s="1"/>
  <c r="M57" i="37"/>
  <c r="L56" i="37"/>
  <c r="N56" i="37" s="1"/>
  <c r="M55" i="37"/>
  <c r="S66" i="37"/>
  <c r="U66" i="37" s="1"/>
  <c r="T65" i="37"/>
  <c r="E34" i="37"/>
  <c r="G34" i="37" s="1"/>
  <c r="F33" i="37"/>
  <c r="E18" i="37"/>
  <c r="G18" i="37" s="1"/>
  <c r="F17" i="37"/>
  <c r="L30" i="37"/>
  <c r="N30" i="37" s="1"/>
  <c r="M29" i="37"/>
  <c r="S38" i="37"/>
  <c r="U38" i="37" s="1"/>
  <c r="T37" i="37"/>
  <c r="F11" i="37"/>
  <c r="E12" i="37"/>
  <c r="G12" i="37" s="1"/>
  <c r="S18" i="37"/>
  <c r="U18" i="37" s="1"/>
  <c r="T17" i="37"/>
  <c r="S22" i="37"/>
  <c r="U22" i="37" s="1"/>
  <c r="T21" i="37"/>
  <c r="S70" i="37"/>
  <c r="U70" i="37" s="1"/>
  <c r="T69" i="37"/>
  <c r="E58" i="37"/>
  <c r="G58" i="37" s="1"/>
  <c r="F57" i="37"/>
  <c r="E42" i="37"/>
  <c r="G42" i="37" s="1"/>
  <c r="F41" i="37"/>
  <c r="L54" i="37"/>
  <c r="N54" i="37" s="1"/>
  <c r="M53" i="37"/>
  <c r="L48" i="37"/>
  <c r="N48" i="37" s="1"/>
  <c r="M47" i="37"/>
  <c r="E64" i="37"/>
  <c r="G64" i="37" s="1"/>
  <c r="F63" i="37"/>
  <c r="S32" i="37"/>
  <c r="U32" i="37" s="1"/>
  <c r="T31" i="37"/>
  <c r="S16" i="37"/>
  <c r="U16" i="37" s="1"/>
  <c r="T15" i="37"/>
  <c r="L26" i="37"/>
  <c r="N26" i="37" s="1"/>
  <c r="M25" i="37"/>
  <c r="E36" i="37"/>
  <c r="G36" i="37" s="1"/>
  <c r="F35" i="37"/>
  <c r="E20" i="37"/>
  <c r="G20" i="37" s="1"/>
  <c r="F19" i="37"/>
  <c r="L12" i="37"/>
  <c r="N12" i="37" s="1"/>
  <c r="M11" i="37"/>
  <c r="S64" i="37"/>
  <c r="U64" i="37" s="1"/>
  <c r="T63" i="37"/>
  <c r="S48" i="37"/>
  <c r="U48" i="37" s="1"/>
  <c r="T47" i="37"/>
  <c r="L66" i="37"/>
  <c r="N66" i="37" s="1"/>
  <c r="M65" i="37"/>
  <c r="E68" i="37"/>
  <c r="G68" i="37" s="1"/>
  <c r="F67" i="37"/>
  <c r="L20" i="37"/>
  <c r="N20" i="37" s="1"/>
  <c r="M19" i="37"/>
  <c r="S42" i="37"/>
  <c r="U42" i="37" s="1"/>
  <c r="T41" i="37"/>
  <c r="E22" i="37"/>
  <c r="G22" i="37" s="1"/>
  <c r="F21" i="37"/>
  <c r="L36" i="37"/>
  <c r="N36" i="37" s="1"/>
  <c r="M35" i="37"/>
  <c r="S46" i="37"/>
  <c r="U46" i="37" s="1"/>
  <c r="T45" i="37"/>
  <c r="S26" i="37"/>
  <c r="U26" i="37" s="1"/>
  <c r="T25" i="37"/>
  <c r="M72" i="37"/>
  <c r="L14" i="37"/>
  <c r="N14" i="37" s="1"/>
  <c r="M13" i="37"/>
  <c r="E70" i="37"/>
  <c r="G70" i="37" s="1"/>
  <c r="F69" i="37"/>
  <c r="E54" i="37"/>
  <c r="G54" i="37" s="1"/>
  <c r="F53" i="37"/>
  <c r="E38" i="37"/>
  <c r="G38" i="37" s="1"/>
  <c r="F37" i="37"/>
  <c r="L46" i="37"/>
  <c r="N46" i="37" s="1"/>
  <c r="M45" i="37"/>
  <c r="L32" i="37"/>
  <c r="N32" i="37" s="1"/>
  <c r="M31" i="37"/>
  <c r="E56" i="37"/>
  <c r="G56" i="37" s="1"/>
  <c r="F55" i="37"/>
  <c r="S28" i="37"/>
  <c r="U28" i="37" s="1"/>
  <c r="T27" i="37"/>
  <c r="L60" i="37"/>
  <c r="N60" i="37" s="1"/>
  <c r="M59" i="37"/>
  <c r="E60" i="37"/>
  <c r="G60" i="37" s="1"/>
  <c r="F59" i="37"/>
  <c r="E32" i="37"/>
  <c r="G32" i="37" s="1"/>
  <c r="F31" i="37"/>
  <c r="S68" i="37"/>
  <c r="U68" i="37" s="1"/>
  <c r="T67" i="37"/>
  <c r="S52" i="37"/>
  <c r="U52" i="37" s="1"/>
  <c r="T51" i="37"/>
  <c r="S36" i="37"/>
  <c r="U36" i="37" s="1"/>
  <c r="T35" i="37"/>
  <c r="L42" i="37"/>
  <c r="N42" i="37" s="1"/>
  <c r="M41" i="37"/>
  <c r="L28" i="37"/>
  <c r="N28" i="37" s="1"/>
  <c r="M27" i="37"/>
  <c r="S50" i="37"/>
  <c r="U50" i="37" s="1"/>
  <c r="T49" i="37"/>
  <c r="E26" i="37"/>
  <c r="G26" i="37" s="1"/>
  <c r="F25" i="37"/>
  <c r="L52" i="37"/>
  <c r="N52" i="37" s="1"/>
  <c r="M51" i="37"/>
  <c r="S54" i="37"/>
  <c r="U54" i="37" s="1"/>
  <c r="T53" i="37"/>
  <c r="S30" i="37"/>
  <c r="U30" i="37" s="1"/>
  <c r="T29" i="37"/>
  <c r="S14" i="37"/>
  <c r="T13" i="37"/>
  <c r="E16" i="37"/>
  <c r="G16" i="37" s="1"/>
  <c r="F15" i="37"/>
  <c r="E64" i="36"/>
  <c r="G64" i="36" s="1"/>
  <c r="F63" i="36"/>
  <c r="E48" i="36"/>
  <c r="G48" i="36" s="1"/>
  <c r="F47" i="36"/>
  <c r="L64" i="36"/>
  <c r="N64" i="36" s="1"/>
  <c r="M63" i="36"/>
  <c r="E70" i="36"/>
  <c r="G70" i="36" s="1"/>
  <c r="F69" i="36"/>
  <c r="E54" i="36"/>
  <c r="G54" i="36" s="1"/>
  <c r="F53" i="36"/>
  <c r="E38" i="36"/>
  <c r="G38" i="36" s="1"/>
  <c r="F37" i="36"/>
  <c r="L46" i="36"/>
  <c r="N46" i="36" s="1"/>
  <c r="M45" i="36"/>
  <c r="L34" i="36"/>
  <c r="N34" i="36" s="1"/>
  <c r="M33" i="36"/>
  <c r="S24" i="36"/>
  <c r="U24" i="36" s="1"/>
  <c r="T23" i="36"/>
  <c r="L20" i="36"/>
  <c r="N20" i="36" s="1"/>
  <c r="M19" i="36"/>
  <c r="E20" i="36"/>
  <c r="G20" i="36" s="1"/>
  <c r="F19" i="36"/>
  <c r="S70" i="36"/>
  <c r="U70" i="36" s="1"/>
  <c r="T69" i="36"/>
  <c r="S54" i="36"/>
  <c r="U54" i="36" s="1"/>
  <c r="T53" i="36"/>
  <c r="S38" i="36"/>
  <c r="U38" i="36" s="1"/>
  <c r="T37" i="36"/>
  <c r="L44" i="36"/>
  <c r="N44" i="36" s="1"/>
  <c r="M43" i="36"/>
  <c r="S60" i="36"/>
  <c r="U60" i="36" s="1"/>
  <c r="T59" i="36"/>
  <c r="S44" i="36"/>
  <c r="U44" i="36" s="1"/>
  <c r="T43" i="36"/>
  <c r="L58" i="36"/>
  <c r="N58" i="36" s="1"/>
  <c r="M57" i="36"/>
  <c r="L22" i="36"/>
  <c r="N22" i="36" s="1"/>
  <c r="M21" i="36"/>
  <c r="E26" i="36"/>
  <c r="G26" i="36" s="1"/>
  <c r="F25" i="36"/>
  <c r="L24" i="36"/>
  <c r="N24" i="36" s="1"/>
  <c r="M23" i="36"/>
  <c r="S22" i="36"/>
  <c r="U22" i="36" s="1"/>
  <c r="T21" i="36"/>
  <c r="E68" i="36"/>
  <c r="G68" i="36" s="1"/>
  <c r="F67" i="36"/>
  <c r="E52" i="36"/>
  <c r="G52" i="36" s="1"/>
  <c r="F51" i="36"/>
  <c r="E36" i="36"/>
  <c r="G36" i="36" s="1"/>
  <c r="F35" i="36"/>
  <c r="L40" i="36"/>
  <c r="N40" i="36" s="1"/>
  <c r="M39" i="36"/>
  <c r="E58" i="36"/>
  <c r="G58" i="36" s="1"/>
  <c r="F57" i="36"/>
  <c r="E42" i="36"/>
  <c r="G42" i="36" s="1"/>
  <c r="F41" i="36"/>
  <c r="L54" i="36"/>
  <c r="N54" i="36" s="1"/>
  <c r="M53" i="36"/>
  <c r="L26" i="36"/>
  <c r="N26" i="36" s="1"/>
  <c r="M25" i="36"/>
  <c r="S20" i="36"/>
  <c r="U20" i="36" s="1"/>
  <c r="T19" i="36"/>
  <c r="L12" i="36"/>
  <c r="N12" i="36" s="1"/>
  <c r="M11" i="36"/>
  <c r="E16" i="36"/>
  <c r="G16" i="36" s="1"/>
  <c r="F15" i="36"/>
  <c r="E32" i="36"/>
  <c r="G32" i="36" s="1"/>
  <c r="F31" i="36"/>
  <c r="S58" i="36"/>
  <c r="U58" i="36" s="1"/>
  <c r="T57" i="36"/>
  <c r="S42" i="36"/>
  <c r="U42" i="36" s="1"/>
  <c r="T41" i="36"/>
  <c r="L52" i="36"/>
  <c r="N52" i="36" s="1"/>
  <c r="M51" i="36"/>
  <c r="S64" i="36"/>
  <c r="U64" i="36" s="1"/>
  <c r="T63" i="36"/>
  <c r="S48" i="36"/>
  <c r="U48" i="36" s="1"/>
  <c r="T47" i="36"/>
  <c r="L66" i="36"/>
  <c r="N66" i="36" s="1"/>
  <c r="M65" i="36"/>
  <c r="M72" i="36"/>
  <c r="L14" i="36"/>
  <c r="N14" i="36" s="1"/>
  <c r="M13" i="36"/>
  <c r="E14" i="36"/>
  <c r="F13" i="36"/>
  <c r="E30" i="36"/>
  <c r="G30" i="36" s="1"/>
  <c r="F29" i="36"/>
  <c r="L32" i="36"/>
  <c r="N32" i="36" s="1"/>
  <c r="M31" i="36"/>
  <c r="S26" i="36"/>
  <c r="U26" i="36" s="1"/>
  <c r="T25" i="36"/>
  <c r="E56" i="36"/>
  <c r="G56" i="36" s="1"/>
  <c r="F55" i="36"/>
  <c r="E40" i="36"/>
  <c r="G40" i="36" s="1"/>
  <c r="F39" i="36"/>
  <c r="L48" i="36"/>
  <c r="N48" i="36" s="1"/>
  <c r="M47" i="36"/>
  <c r="E62" i="36"/>
  <c r="G62" i="36" s="1"/>
  <c r="F61" i="36"/>
  <c r="E46" i="36"/>
  <c r="G46" i="36" s="1"/>
  <c r="F45" i="36"/>
  <c r="L62" i="36"/>
  <c r="N62" i="36" s="1"/>
  <c r="M61" i="36"/>
  <c r="L18" i="36"/>
  <c r="N18" i="36" s="1"/>
  <c r="M17" i="36"/>
  <c r="S16" i="36"/>
  <c r="U16" i="36" s="1"/>
  <c r="T15" i="36"/>
  <c r="S32" i="36"/>
  <c r="U32" i="36" s="1"/>
  <c r="T31" i="36"/>
  <c r="E12" i="36"/>
  <c r="G12" i="36" s="1"/>
  <c r="F11" i="36"/>
  <c r="E28" i="36"/>
  <c r="G28" i="36" s="1"/>
  <c r="F27" i="36"/>
  <c r="S62" i="36"/>
  <c r="U62" i="36" s="1"/>
  <c r="T61" i="36"/>
  <c r="S46" i="36"/>
  <c r="U46" i="36" s="1"/>
  <c r="T45" i="36"/>
  <c r="L60" i="36"/>
  <c r="N60" i="36" s="1"/>
  <c r="M59" i="36"/>
  <c r="S68" i="36"/>
  <c r="U68" i="36" s="1"/>
  <c r="T67" i="36"/>
  <c r="S52" i="36"/>
  <c r="U52" i="36" s="1"/>
  <c r="T51" i="36"/>
  <c r="S36" i="36"/>
  <c r="U36" i="36" s="1"/>
  <c r="T35" i="36"/>
  <c r="L42" i="36"/>
  <c r="N42" i="36" s="1"/>
  <c r="M41" i="36"/>
  <c r="E18" i="36"/>
  <c r="G18" i="36" s="1"/>
  <c r="F17" i="36"/>
  <c r="E34" i="36"/>
  <c r="G34" i="36" s="1"/>
  <c r="F33" i="36"/>
  <c r="S14" i="36"/>
  <c r="T13" i="36"/>
  <c r="S30" i="36"/>
  <c r="U30" i="36" s="1"/>
  <c r="T29" i="36"/>
  <c r="E60" i="36"/>
  <c r="G60" i="36" s="1"/>
  <c r="F59" i="36"/>
  <c r="E44" i="36"/>
  <c r="G44" i="36" s="1"/>
  <c r="F43" i="36"/>
  <c r="L56" i="36"/>
  <c r="N56" i="36" s="1"/>
  <c r="M55" i="36"/>
  <c r="E66" i="36"/>
  <c r="G66" i="36" s="1"/>
  <c r="F65" i="36"/>
  <c r="E50" i="36"/>
  <c r="G50" i="36" s="1"/>
  <c r="F49" i="36"/>
  <c r="L70" i="36"/>
  <c r="N70" i="36" s="1"/>
  <c r="M69" i="36"/>
  <c r="L38" i="36"/>
  <c r="N38" i="36" s="1"/>
  <c r="M37" i="36"/>
  <c r="S12" i="36"/>
  <c r="U12" i="36" s="1"/>
  <c r="T11" i="36"/>
  <c r="S28" i="36"/>
  <c r="U28" i="36" s="1"/>
  <c r="T27" i="36"/>
  <c r="L28" i="36"/>
  <c r="N28" i="36" s="1"/>
  <c r="M27" i="36"/>
  <c r="E24" i="36"/>
  <c r="G24" i="36" s="1"/>
  <c r="F23" i="36"/>
  <c r="S66" i="36"/>
  <c r="U66" i="36" s="1"/>
  <c r="T65" i="36"/>
  <c r="S50" i="36"/>
  <c r="U50" i="36" s="1"/>
  <c r="T49" i="36"/>
  <c r="L68" i="36"/>
  <c r="N68" i="36" s="1"/>
  <c r="M67" i="36"/>
  <c r="L36" i="36"/>
  <c r="N36" i="36" s="1"/>
  <c r="M35" i="36"/>
  <c r="S56" i="36"/>
  <c r="U56" i="36" s="1"/>
  <c r="T55" i="36"/>
  <c r="S40" i="36"/>
  <c r="U40" i="36" s="1"/>
  <c r="T39" i="36"/>
  <c r="L50" i="36"/>
  <c r="N50" i="36" s="1"/>
  <c r="M49" i="36"/>
  <c r="L30" i="36"/>
  <c r="N30" i="36" s="1"/>
  <c r="M29" i="36"/>
  <c r="E22" i="36"/>
  <c r="G22" i="36" s="1"/>
  <c r="F21" i="36"/>
  <c r="L16" i="36"/>
  <c r="N16" i="36" s="1"/>
  <c r="M15" i="36"/>
  <c r="S18" i="36"/>
  <c r="U18" i="36" s="1"/>
  <c r="T17" i="36"/>
  <c r="S34" i="36"/>
  <c r="U34" i="36" s="1"/>
  <c r="T33" i="36"/>
  <c r="E16" i="35"/>
  <c r="G16" i="35" s="1"/>
  <c r="F15" i="35"/>
  <c r="E32" i="35"/>
  <c r="G32" i="35" s="1"/>
  <c r="F31" i="35"/>
  <c r="E56" i="35"/>
  <c r="G56" i="35" s="1"/>
  <c r="F55" i="35"/>
  <c r="E40" i="35"/>
  <c r="G40" i="35" s="1"/>
  <c r="F39" i="35"/>
  <c r="L40" i="35"/>
  <c r="N40" i="35" s="1"/>
  <c r="M39" i="35"/>
  <c r="E58" i="35"/>
  <c r="G58" i="35" s="1"/>
  <c r="F57" i="35"/>
  <c r="E42" i="35"/>
  <c r="G42" i="35" s="1"/>
  <c r="F41" i="35"/>
  <c r="L54" i="35"/>
  <c r="N54" i="35" s="1"/>
  <c r="M53" i="35"/>
  <c r="L26" i="35"/>
  <c r="N26" i="35" s="1"/>
  <c r="M25" i="35"/>
  <c r="E26" i="35"/>
  <c r="G26" i="35" s="1"/>
  <c r="F25" i="35"/>
  <c r="L24" i="35"/>
  <c r="N24" i="35" s="1"/>
  <c r="M23" i="35"/>
  <c r="S26" i="35"/>
  <c r="U26" i="35" s="1"/>
  <c r="S62" i="35"/>
  <c r="U62" i="35" s="1"/>
  <c r="S46" i="35"/>
  <c r="U46" i="35" s="1"/>
  <c r="L52" i="35"/>
  <c r="N52" i="35" s="1"/>
  <c r="M51" i="35"/>
  <c r="S64" i="35"/>
  <c r="U64" i="35" s="1"/>
  <c r="S48" i="35"/>
  <c r="U48" i="35" s="1"/>
  <c r="L66" i="35"/>
  <c r="N66" i="35" s="1"/>
  <c r="M65" i="35"/>
  <c r="M72" i="35"/>
  <c r="L14" i="35"/>
  <c r="N14" i="35" s="1"/>
  <c r="M13" i="35"/>
  <c r="S12" i="35"/>
  <c r="U12" i="35" s="1"/>
  <c r="S28" i="35"/>
  <c r="U28" i="35" s="1"/>
  <c r="L28" i="35"/>
  <c r="N28" i="35" s="1"/>
  <c r="M27" i="35"/>
  <c r="E20" i="35"/>
  <c r="G20" i="35" s="1"/>
  <c r="F19" i="35"/>
  <c r="E68" i="35"/>
  <c r="G68" i="35" s="1"/>
  <c r="F67" i="35"/>
  <c r="E52" i="35"/>
  <c r="G52" i="35" s="1"/>
  <c r="F51" i="35"/>
  <c r="L64" i="35"/>
  <c r="N64" i="35" s="1"/>
  <c r="M63" i="35"/>
  <c r="E70" i="35"/>
  <c r="G70" i="35" s="1"/>
  <c r="F69" i="35"/>
  <c r="E54" i="35"/>
  <c r="G54" i="35" s="1"/>
  <c r="F53" i="35"/>
  <c r="E38" i="35"/>
  <c r="G38" i="35" s="1"/>
  <c r="F37" i="35"/>
  <c r="L46" i="35"/>
  <c r="N46" i="35" s="1"/>
  <c r="M45" i="35"/>
  <c r="L34" i="35"/>
  <c r="N34" i="35" s="1"/>
  <c r="M33" i="35"/>
  <c r="E22" i="35"/>
  <c r="G22" i="35" s="1"/>
  <c r="F21" i="35"/>
  <c r="L16" i="35"/>
  <c r="N16" i="35" s="1"/>
  <c r="M15" i="35"/>
  <c r="S14" i="35"/>
  <c r="U14" i="35" s="1"/>
  <c r="S30" i="35"/>
  <c r="U30" i="35" s="1"/>
  <c r="S58" i="35"/>
  <c r="U58" i="35" s="1"/>
  <c r="S42" i="35"/>
  <c r="U42" i="35" s="1"/>
  <c r="L44" i="35"/>
  <c r="N44" i="35" s="1"/>
  <c r="M43" i="35"/>
  <c r="S60" i="35"/>
  <c r="U60" i="35" s="1"/>
  <c r="S44" i="35"/>
  <c r="U44" i="35" s="1"/>
  <c r="L58" i="35"/>
  <c r="N58" i="35" s="1"/>
  <c r="M57" i="35"/>
  <c r="L22" i="35"/>
  <c r="N22" i="35" s="1"/>
  <c r="M21" i="35"/>
  <c r="S16" i="35"/>
  <c r="U16" i="35" s="1"/>
  <c r="S32" i="35"/>
  <c r="U32" i="35" s="1"/>
  <c r="E36" i="35"/>
  <c r="G36" i="35" s="1"/>
  <c r="F35" i="35"/>
  <c r="E24" i="35"/>
  <c r="G24" i="35" s="1"/>
  <c r="F23" i="35"/>
  <c r="E64" i="35"/>
  <c r="G64" i="35" s="1"/>
  <c r="F63" i="35"/>
  <c r="E48" i="35"/>
  <c r="G48" i="35" s="1"/>
  <c r="F47" i="35"/>
  <c r="L56" i="35"/>
  <c r="N56" i="35" s="1"/>
  <c r="M55" i="35"/>
  <c r="E66" i="35"/>
  <c r="G66" i="35" s="1"/>
  <c r="F65" i="35"/>
  <c r="E50" i="35"/>
  <c r="G50" i="35" s="1"/>
  <c r="F49" i="35"/>
  <c r="L70" i="35"/>
  <c r="N70" i="35" s="1"/>
  <c r="M69" i="35"/>
  <c r="L38" i="35"/>
  <c r="N38" i="35" s="1"/>
  <c r="M37" i="35"/>
  <c r="E18" i="35"/>
  <c r="G18" i="35" s="1"/>
  <c r="F17" i="35"/>
  <c r="E34" i="35"/>
  <c r="G34" i="35" s="1"/>
  <c r="F33" i="35"/>
  <c r="S18" i="35"/>
  <c r="U18" i="35" s="1"/>
  <c r="S70" i="35"/>
  <c r="U70" i="35" s="1"/>
  <c r="S54" i="35"/>
  <c r="U54" i="35" s="1"/>
  <c r="L68" i="35"/>
  <c r="N68" i="35" s="1"/>
  <c r="M67" i="35"/>
  <c r="L36" i="35"/>
  <c r="N36" i="35" s="1"/>
  <c r="M35" i="35"/>
  <c r="S56" i="35"/>
  <c r="U56" i="35" s="1"/>
  <c r="S40" i="35"/>
  <c r="U40" i="35" s="1"/>
  <c r="L50" i="35"/>
  <c r="N50" i="35" s="1"/>
  <c r="M49" i="35"/>
  <c r="L30" i="35"/>
  <c r="N30" i="35" s="1"/>
  <c r="M29" i="35"/>
  <c r="S20" i="35"/>
  <c r="U20" i="35" s="1"/>
  <c r="L12" i="35"/>
  <c r="N12" i="35" s="1"/>
  <c r="M11" i="35"/>
  <c r="E12" i="35"/>
  <c r="G12" i="35" s="1"/>
  <c r="F11" i="35"/>
  <c r="E28" i="35"/>
  <c r="G28" i="35" s="1"/>
  <c r="F27" i="35"/>
  <c r="E60" i="35"/>
  <c r="G60" i="35" s="1"/>
  <c r="F59" i="35"/>
  <c r="E44" i="35"/>
  <c r="G44" i="35" s="1"/>
  <c r="F43" i="35"/>
  <c r="L48" i="35"/>
  <c r="N48" i="35" s="1"/>
  <c r="M47" i="35"/>
  <c r="E62" i="35"/>
  <c r="G62" i="35" s="1"/>
  <c r="F61" i="35"/>
  <c r="E46" i="35"/>
  <c r="G46" i="35" s="1"/>
  <c r="F45" i="35"/>
  <c r="L62" i="35"/>
  <c r="N62" i="35" s="1"/>
  <c r="M61" i="35"/>
  <c r="L18" i="35"/>
  <c r="N18" i="35" s="1"/>
  <c r="M17" i="35"/>
  <c r="E14" i="35"/>
  <c r="F13" i="35"/>
  <c r="E30" i="35"/>
  <c r="G30" i="35" s="1"/>
  <c r="F29" i="35"/>
  <c r="L32" i="35"/>
  <c r="N32" i="35" s="1"/>
  <c r="M31" i="35"/>
  <c r="S22" i="35"/>
  <c r="U22" i="35" s="1"/>
  <c r="S66" i="35"/>
  <c r="U66" i="35" s="1"/>
  <c r="S50" i="35"/>
  <c r="U50" i="35" s="1"/>
  <c r="L60" i="35"/>
  <c r="N60" i="35" s="1"/>
  <c r="M59" i="35"/>
  <c r="S68" i="35"/>
  <c r="U68" i="35" s="1"/>
  <c r="S52" i="35"/>
  <c r="U52" i="35" s="1"/>
  <c r="S36" i="35"/>
  <c r="U36" i="35" s="1"/>
  <c r="L42" i="35"/>
  <c r="N42" i="35" s="1"/>
  <c r="M41" i="35"/>
  <c r="S38" i="35"/>
  <c r="U38" i="35" s="1"/>
  <c r="S24" i="35"/>
  <c r="U24" i="35" s="1"/>
  <c r="L20" i="35"/>
  <c r="N20" i="35" s="1"/>
  <c r="M19" i="35"/>
  <c r="S34" i="35"/>
  <c r="U34" i="35" s="1"/>
  <c r="K63" i="34"/>
  <c r="M63" i="34" s="1"/>
  <c r="K45" i="34"/>
  <c r="M45" i="34" s="1"/>
  <c r="K33" i="34"/>
  <c r="M33" i="34" s="1"/>
  <c r="K19" i="34"/>
  <c r="K59" i="34"/>
  <c r="L60" i="34" s="1"/>
  <c r="N60" i="34" s="1"/>
  <c r="K41" i="34"/>
  <c r="K55" i="34"/>
  <c r="K69" i="34"/>
  <c r="L70" i="34" s="1"/>
  <c r="N70" i="34" s="1"/>
  <c r="K37" i="34"/>
  <c r="K27" i="34"/>
  <c r="M27" i="34" s="1"/>
  <c r="K67" i="34"/>
  <c r="M67" i="34" s="1"/>
  <c r="K35" i="34"/>
  <c r="K49" i="34"/>
  <c r="L48" i="34" s="1"/>
  <c r="N48" i="34" s="1"/>
  <c r="K29" i="34"/>
  <c r="K15" i="34"/>
  <c r="L16" i="34" s="1"/>
  <c r="N16" i="34" s="1"/>
  <c r="K43" i="34"/>
  <c r="M43" i="34" s="1"/>
  <c r="K57" i="34"/>
  <c r="M57" i="34" s="1"/>
  <c r="K21" i="34"/>
  <c r="M21" i="34" s="1"/>
  <c r="K23" i="34"/>
  <c r="M23" i="34" s="1"/>
  <c r="K39" i="34"/>
  <c r="M39" i="34" s="1"/>
  <c r="K53" i="34"/>
  <c r="M53" i="34" s="1"/>
  <c r="K25" i="34"/>
  <c r="M25" i="34" s="1"/>
  <c r="K11" i="34"/>
  <c r="M11" i="34" s="1"/>
  <c r="K51" i="34"/>
  <c r="K65" i="34"/>
  <c r="M65" i="34" s="1"/>
  <c r="K13" i="34"/>
  <c r="M13" i="34" s="1"/>
  <c r="M8" i="33"/>
  <c r="E64" i="34"/>
  <c r="G64" i="34" s="1"/>
  <c r="F63" i="34"/>
  <c r="E48" i="34"/>
  <c r="G48" i="34" s="1"/>
  <c r="F47" i="34"/>
  <c r="E70" i="34"/>
  <c r="G70" i="34" s="1"/>
  <c r="F69" i="34"/>
  <c r="E54" i="34"/>
  <c r="G54" i="34" s="1"/>
  <c r="F53" i="34"/>
  <c r="E38" i="34"/>
  <c r="G38" i="34" s="1"/>
  <c r="F37" i="34"/>
  <c r="L46" i="34"/>
  <c r="N46" i="34" s="1"/>
  <c r="S24" i="34"/>
  <c r="U24" i="34" s="1"/>
  <c r="T23" i="34"/>
  <c r="E20" i="34"/>
  <c r="G20" i="34" s="1"/>
  <c r="F19" i="34"/>
  <c r="S70" i="34"/>
  <c r="U70" i="34" s="1"/>
  <c r="T69" i="34"/>
  <c r="S54" i="34"/>
  <c r="U54" i="34" s="1"/>
  <c r="T53" i="34"/>
  <c r="S38" i="34"/>
  <c r="U38" i="34" s="1"/>
  <c r="T37" i="34"/>
  <c r="S60" i="34"/>
  <c r="U60" i="34" s="1"/>
  <c r="T59" i="34"/>
  <c r="S44" i="34"/>
  <c r="U44" i="34" s="1"/>
  <c r="T43" i="34"/>
  <c r="E26" i="34"/>
  <c r="G26" i="34" s="1"/>
  <c r="F25" i="34"/>
  <c r="S22" i="34"/>
  <c r="U22" i="34" s="1"/>
  <c r="T21" i="34"/>
  <c r="E68" i="34"/>
  <c r="G68" i="34" s="1"/>
  <c r="F67" i="34"/>
  <c r="E52" i="34"/>
  <c r="G52" i="34" s="1"/>
  <c r="F51" i="34"/>
  <c r="E36" i="34"/>
  <c r="G36" i="34" s="1"/>
  <c r="F35" i="34"/>
  <c r="E58" i="34"/>
  <c r="G58" i="34" s="1"/>
  <c r="F57" i="34"/>
  <c r="E42" i="34"/>
  <c r="G42" i="34" s="1"/>
  <c r="F41" i="34"/>
  <c r="S20" i="34"/>
  <c r="U20" i="34" s="1"/>
  <c r="T19" i="34"/>
  <c r="E16" i="34"/>
  <c r="G16" i="34" s="1"/>
  <c r="F15" i="34"/>
  <c r="E32" i="34"/>
  <c r="G32" i="34" s="1"/>
  <c r="F31" i="34"/>
  <c r="S58" i="34"/>
  <c r="U58" i="34" s="1"/>
  <c r="T57" i="34"/>
  <c r="S42" i="34"/>
  <c r="U42" i="34" s="1"/>
  <c r="T41" i="34"/>
  <c r="M51" i="34"/>
  <c r="S64" i="34"/>
  <c r="U64" i="34" s="1"/>
  <c r="T63" i="34"/>
  <c r="S48" i="34"/>
  <c r="U48" i="34" s="1"/>
  <c r="T47" i="34"/>
  <c r="E14" i="34"/>
  <c r="F13" i="34"/>
  <c r="E30" i="34"/>
  <c r="G30" i="34" s="1"/>
  <c r="F29" i="34"/>
  <c r="M31" i="34"/>
  <c r="S26" i="34"/>
  <c r="U26" i="34" s="1"/>
  <c r="T25" i="34"/>
  <c r="E56" i="34"/>
  <c r="G56" i="34" s="1"/>
  <c r="F55" i="34"/>
  <c r="E40" i="34"/>
  <c r="G40" i="34" s="1"/>
  <c r="F39" i="34"/>
  <c r="M47" i="34"/>
  <c r="E62" i="34"/>
  <c r="G62" i="34" s="1"/>
  <c r="F61" i="34"/>
  <c r="E46" i="34"/>
  <c r="G46" i="34" s="1"/>
  <c r="F45" i="34"/>
  <c r="M61" i="34"/>
  <c r="L18" i="34"/>
  <c r="N18" i="34" s="1"/>
  <c r="M17" i="34"/>
  <c r="S16" i="34"/>
  <c r="U16" i="34" s="1"/>
  <c r="T15" i="34"/>
  <c r="S32" i="34"/>
  <c r="U32" i="34" s="1"/>
  <c r="T31" i="34"/>
  <c r="E12" i="34"/>
  <c r="G12" i="34" s="1"/>
  <c r="F11" i="34"/>
  <c r="E28" i="34"/>
  <c r="G28" i="34" s="1"/>
  <c r="F27" i="34"/>
  <c r="S62" i="34"/>
  <c r="U62" i="34" s="1"/>
  <c r="T61" i="34"/>
  <c r="S46" i="34"/>
  <c r="U46" i="34" s="1"/>
  <c r="T45" i="34"/>
  <c r="S68" i="34"/>
  <c r="U68" i="34" s="1"/>
  <c r="T67" i="34"/>
  <c r="S52" i="34"/>
  <c r="U52" i="34" s="1"/>
  <c r="T51" i="34"/>
  <c r="S36" i="34"/>
  <c r="U36" i="34" s="1"/>
  <c r="T35" i="34"/>
  <c r="L42" i="34"/>
  <c r="N42" i="34" s="1"/>
  <c r="M41" i="34"/>
  <c r="E18" i="34"/>
  <c r="G18" i="34" s="1"/>
  <c r="F17" i="34"/>
  <c r="E34" i="34"/>
  <c r="G34" i="34" s="1"/>
  <c r="F33" i="34"/>
  <c r="S14" i="34"/>
  <c r="U14" i="34" s="1"/>
  <c r="T13" i="34"/>
  <c r="S30" i="34"/>
  <c r="U30" i="34" s="1"/>
  <c r="T29" i="34"/>
  <c r="E60" i="34"/>
  <c r="G60" i="34" s="1"/>
  <c r="F59" i="34"/>
  <c r="E44" i="34"/>
  <c r="G44" i="34" s="1"/>
  <c r="F43" i="34"/>
  <c r="M55" i="34"/>
  <c r="E66" i="34"/>
  <c r="G66" i="34" s="1"/>
  <c r="F65" i="34"/>
  <c r="E50" i="34"/>
  <c r="G50" i="34" s="1"/>
  <c r="F49" i="34"/>
  <c r="M69" i="34"/>
  <c r="M37" i="34"/>
  <c r="S12" i="34"/>
  <c r="U12" i="34" s="1"/>
  <c r="S28" i="34"/>
  <c r="U28" i="34" s="1"/>
  <c r="T27" i="34"/>
  <c r="L28" i="34"/>
  <c r="N28" i="34" s="1"/>
  <c r="E24" i="34"/>
  <c r="G24" i="34" s="1"/>
  <c r="F23" i="34"/>
  <c r="S66" i="34"/>
  <c r="U66" i="34" s="1"/>
  <c r="T65" i="34"/>
  <c r="S50" i="34"/>
  <c r="U50" i="34" s="1"/>
  <c r="T49" i="34"/>
  <c r="L68" i="34"/>
  <c r="N68" i="34" s="1"/>
  <c r="L36" i="34"/>
  <c r="N36" i="34" s="1"/>
  <c r="M35" i="34"/>
  <c r="S56" i="34"/>
  <c r="U56" i="34" s="1"/>
  <c r="T55" i="34"/>
  <c r="S40" i="34"/>
  <c r="U40" i="34" s="1"/>
  <c r="T39" i="34"/>
  <c r="L30" i="34"/>
  <c r="N30" i="34" s="1"/>
  <c r="M29" i="34"/>
  <c r="E22" i="34"/>
  <c r="G22" i="34" s="1"/>
  <c r="F21" i="34"/>
  <c r="S18" i="34"/>
  <c r="U18" i="34" s="1"/>
  <c r="T17" i="34"/>
  <c r="S34" i="34"/>
  <c r="U34" i="34" s="1"/>
  <c r="T33" i="34"/>
  <c r="S70" i="33"/>
  <c r="U70" i="33" s="1"/>
  <c r="S54" i="33"/>
  <c r="U54" i="33" s="1"/>
  <c r="S38" i="33"/>
  <c r="U38" i="33" s="1"/>
  <c r="S60" i="33"/>
  <c r="U60" i="33" s="1"/>
  <c r="S44" i="33"/>
  <c r="U44" i="33" s="1"/>
  <c r="E26" i="33"/>
  <c r="G26" i="33" s="1"/>
  <c r="F25" i="33"/>
  <c r="S22" i="33"/>
  <c r="U22" i="33" s="1"/>
  <c r="E68" i="33"/>
  <c r="G68" i="33" s="1"/>
  <c r="F67" i="33"/>
  <c r="E52" i="33"/>
  <c r="G52" i="33" s="1"/>
  <c r="F51" i="33"/>
  <c r="E36" i="33"/>
  <c r="G36" i="33" s="1"/>
  <c r="F35" i="33"/>
  <c r="E58" i="33"/>
  <c r="G58" i="33" s="1"/>
  <c r="F57" i="33"/>
  <c r="E42" i="33"/>
  <c r="G42" i="33" s="1"/>
  <c r="F41" i="33"/>
  <c r="S20" i="33"/>
  <c r="U20" i="33" s="1"/>
  <c r="E16" i="33"/>
  <c r="G16" i="33" s="1"/>
  <c r="F15" i="33"/>
  <c r="E32" i="33"/>
  <c r="G32" i="33" s="1"/>
  <c r="F31" i="33"/>
  <c r="S58" i="33"/>
  <c r="U58" i="33" s="1"/>
  <c r="S42" i="33"/>
  <c r="U42" i="33" s="1"/>
  <c r="S64" i="33"/>
  <c r="U64" i="33" s="1"/>
  <c r="S48" i="33"/>
  <c r="U48" i="33" s="1"/>
  <c r="E14" i="33"/>
  <c r="F13" i="33"/>
  <c r="E30" i="33"/>
  <c r="G30" i="33" s="1"/>
  <c r="F29" i="33"/>
  <c r="S26" i="33"/>
  <c r="U26" i="33" s="1"/>
  <c r="E64" i="33"/>
  <c r="G64" i="33" s="1"/>
  <c r="F63" i="33"/>
  <c r="E48" i="33"/>
  <c r="G48" i="33" s="1"/>
  <c r="F47" i="33"/>
  <c r="E70" i="33"/>
  <c r="G70" i="33" s="1"/>
  <c r="F69" i="33"/>
  <c r="E54" i="33"/>
  <c r="G54" i="33" s="1"/>
  <c r="F53" i="33"/>
  <c r="E38" i="33"/>
  <c r="G38" i="33" s="1"/>
  <c r="F37" i="33"/>
  <c r="S24" i="33"/>
  <c r="U24" i="33" s="1"/>
  <c r="E20" i="33"/>
  <c r="G20" i="33" s="1"/>
  <c r="F19" i="33"/>
  <c r="S62" i="33"/>
  <c r="U62" i="33" s="1"/>
  <c r="S46" i="33"/>
  <c r="U46" i="33" s="1"/>
  <c r="S68" i="33"/>
  <c r="U68" i="33" s="1"/>
  <c r="S52" i="33"/>
  <c r="U52" i="33" s="1"/>
  <c r="S36" i="33"/>
  <c r="U36" i="33" s="1"/>
  <c r="E18" i="33"/>
  <c r="G18" i="33" s="1"/>
  <c r="F17" i="33"/>
  <c r="E34" i="33"/>
  <c r="G34" i="33" s="1"/>
  <c r="F33" i="33"/>
  <c r="S14" i="33"/>
  <c r="U14" i="33" s="1"/>
  <c r="S30" i="33"/>
  <c r="U30" i="33" s="1"/>
  <c r="E60" i="33"/>
  <c r="G60" i="33" s="1"/>
  <c r="F59" i="33"/>
  <c r="E44" i="33"/>
  <c r="G44" i="33" s="1"/>
  <c r="F43" i="33"/>
  <c r="E66" i="33"/>
  <c r="G66" i="33" s="1"/>
  <c r="F65" i="33"/>
  <c r="E50" i="33"/>
  <c r="G50" i="33" s="1"/>
  <c r="F49" i="33"/>
  <c r="S12" i="33"/>
  <c r="U12" i="33" s="1"/>
  <c r="S28" i="33"/>
  <c r="U28" i="33" s="1"/>
  <c r="E24" i="33"/>
  <c r="G24" i="33" s="1"/>
  <c r="F23" i="33"/>
  <c r="S66" i="33"/>
  <c r="U66" i="33" s="1"/>
  <c r="S50" i="33"/>
  <c r="U50" i="33" s="1"/>
  <c r="S56" i="33"/>
  <c r="U56" i="33" s="1"/>
  <c r="S40" i="33"/>
  <c r="U40" i="33" s="1"/>
  <c r="E22" i="33"/>
  <c r="G22" i="33" s="1"/>
  <c r="F21" i="33"/>
  <c r="S18" i="33"/>
  <c r="U18" i="33" s="1"/>
  <c r="S34" i="33"/>
  <c r="U34" i="33" s="1"/>
  <c r="E56" i="33"/>
  <c r="G56" i="33" s="1"/>
  <c r="F55" i="33"/>
  <c r="E40" i="33"/>
  <c r="G40" i="33" s="1"/>
  <c r="F39" i="33"/>
  <c r="E62" i="33"/>
  <c r="G62" i="33" s="1"/>
  <c r="F61" i="33"/>
  <c r="E46" i="33"/>
  <c r="G46" i="33" s="1"/>
  <c r="F45" i="33"/>
  <c r="S16" i="33"/>
  <c r="U16" i="33" s="1"/>
  <c r="S32" i="33"/>
  <c r="U32" i="33" s="1"/>
  <c r="E12" i="33"/>
  <c r="G12" i="33" s="1"/>
  <c r="F11" i="33"/>
  <c r="E28" i="33"/>
  <c r="G28" i="33" s="1"/>
  <c r="F27" i="33"/>
  <c r="L16" i="32"/>
  <c r="N16" i="32" s="1"/>
  <c r="M15" i="32"/>
  <c r="E16" i="32"/>
  <c r="G16" i="32" s="1"/>
  <c r="F15" i="32"/>
  <c r="E32" i="32"/>
  <c r="G32" i="32" s="1"/>
  <c r="F31" i="32"/>
  <c r="S58" i="32"/>
  <c r="U58" i="32" s="1"/>
  <c r="T57" i="32"/>
  <c r="S42" i="32"/>
  <c r="U42" i="32" s="1"/>
  <c r="T41" i="32"/>
  <c r="L52" i="32"/>
  <c r="N52" i="32" s="1"/>
  <c r="M51" i="32"/>
  <c r="S64" i="32"/>
  <c r="U64" i="32" s="1"/>
  <c r="T63" i="32"/>
  <c r="S48" i="32"/>
  <c r="U48" i="32" s="1"/>
  <c r="T47" i="32"/>
  <c r="L58" i="32"/>
  <c r="N58" i="32" s="1"/>
  <c r="M57" i="32"/>
  <c r="L22" i="32"/>
  <c r="N22" i="32" s="1"/>
  <c r="M21" i="32"/>
  <c r="S20" i="32"/>
  <c r="U20" i="32" s="1"/>
  <c r="T19" i="32"/>
  <c r="L20" i="32"/>
  <c r="N20" i="32" s="1"/>
  <c r="M19" i="32"/>
  <c r="S18" i="32"/>
  <c r="U18" i="32" s="1"/>
  <c r="T17" i="32"/>
  <c r="S34" i="32"/>
  <c r="U34" i="32" s="1"/>
  <c r="T33" i="32"/>
  <c r="E56" i="32"/>
  <c r="G56" i="32" s="1"/>
  <c r="F55" i="32"/>
  <c r="E40" i="32"/>
  <c r="G40" i="32" s="1"/>
  <c r="F39" i="32"/>
  <c r="L48" i="32"/>
  <c r="N48" i="32" s="1"/>
  <c r="M47" i="32"/>
  <c r="E62" i="32"/>
  <c r="G62" i="32" s="1"/>
  <c r="F61" i="32"/>
  <c r="E46" i="32"/>
  <c r="G46" i="32" s="1"/>
  <c r="F45" i="32"/>
  <c r="L54" i="32"/>
  <c r="N54" i="32" s="1"/>
  <c r="M53" i="32"/>
  <c r="L26" i="32"/>
  <c r="N26" i="32" s="1"/>
  <c r="M25" i="32"/>
  <c r="E22" i="32"/>
  <c r="G22" i="32" s="1"/>
  <c r="F21" i="32"/>
  <c r="L24" i="32"/>
  <c r="N24" i="32" s="1"/>
  <c r="M23" i="32"/>
  <c r="E20" i="32"/>
  <c r="G20" i="32" s="1"/>
  <c r="F19" i="32"/>
  <c r="S70" i="32"/>
  <c r="U70" i="32" s="1"/>
  <c r="T69" i="32"/>
  <c r="S54" i="32"/>
  <c r="U54" i="32" s="1"/>
  <c r="T53" i="32"/>
  <c r="S38" i="32"/>
  <c r="U38" i="32" s="1"/>
  <c r="T37" i="32"/>
  <c r="L44" i="32"/>
  <c r="N44" i="32" s="1"/>
  <c r="M43" i="32"/>
  <c r="S60" i="32"/>
  <c r="U60" i="32" s="1"/>
  <c r="T59" i="32"/>
  <c r="S44" i="32"/>
  <c r="U44" i="32" s="1"/>
  <c r="T43" i="32"/>
  <c r="L50" i="32"/>
  <c r="N50" i="32" s="1"/>
  <c r="M49" i="32"/>
  <c r="L30" i="32"/>
  <c r="N30" i="32" s="1"/>
  <c r="M29" i="32"/>
  <c r="S24" i="32"/>
  <c r="U24" i="32" s="1"/>
  <c r="T23" i="32"/>
  <c r="L28" i="32"/>
  <c r="N28" i="32" s="1"/>
  <c r="M27" i="32"/>
  <c r="S22" i="32"/>
  <c r="U22" i="32" s="1"/>
  <c r="T21" i="32"/>
  <c r="E68" i="32"/>
  <c r="G68" i="32" s="1"/>
  <c r="F67" i="32"/>
  <c r="E52" i="32"/>
  <c r="G52" i="32" s="1"/>
  <c r="F51" i="32"/>
  <c r="E36" i="32"/>
  <c r="G36" i="32" s="1"/>
  <c r="F35" i="32"/>
  <c r="L40" i="32"/>
  <c r="N40" i="32" s="1"/>
  <c r="M39" i="32"/>
  <c r="E58" i="32"/>
  <c r="G58" i="32" s="1"/>
  <c r="F57" i="32"/>
  <c r="E42" i="32"/>
  <c r="G42" i="32" s="1"/>
  <c r="F41" i="32"/>
  <c r="L46" i="32"/>
  <c r="N46" i="32" s="1"/>
  <c r="M45" i="32"/>
  <c r="E26" i="32"/>
  <c r="G26" i="32" s="1"/>
  <c r="F25" i="32"/>
  <c r="S36" i="32"/>
  <c r="U36" i="32" s="1"/>
  <c r="L34" i="32"/>
  <c r="N34" i="32" s="1"/>
  <c r="M33" i="32"/>
  <c r="L32" i="32"/>
  <c r="N32" i="32" s="1"/>
  <c r="M31" i="32"/>
  <c r="E24" i="32"/>
  <c r="G24" i="32" s="1"/>
  <c r="F23" i="32"/>
  <c r="S66" i="32"/>
  <c r="U66" i="32" s="1"/>
  <c r="T65" i="32"/>
  <c r="S50" i="32"/>
  <c r="U50" i="32" s="1"/>
  <c r="T49" i="32"/>
  <c r="L68" i="32"/>
  <c r="N68" i="32" s="1"/>
  <c r="M67" i="32"/>
  <c r="L36" i="32"/>
  <c r="N36" i="32" s="1"/>
  <c r="M35" i="32"/>
  <c r="S56" i="32"/>
  <c r="U56" i="32" s="1"/>
  <c r="T55" i="32"/>
  <c r="S40" i="32"/>
  <c r="U40" i="32" s="1"/>
  <c r="T39" i="32"/>
  <c r="L42" i="32"/>
  <c r="N42" i="32" s="1"/>
  <c r="M41" i="32"/>
  <c r="S12" i="32"/>
  <c r="S28" i="32"/>
  <c r="U28" i="32" s="1"/>
  <c r="T27" i="32"/>
  <c r="E38" i="32"/>
  <c r="G38" i="32" s="1"/>
  <c r="F37" i="32"/>
  <c r="S26" i="32"/>
  <c r="U26" i="32" s="1"/>
  <c r="T25" i="32"/>
  <c r="E64" i="32"/>
  <c r="G64" i="32" s="1"/>
  <c r="F63" i="32"/>
  <c r="E48" i="32"/>
  <c r="G48" i="32" s="1"/>
  <c r="F47" i="32"/>
  <c r="L64" i="32"/>
  <c r="N64" i="32" s="1"/>
  <c r="M63" i="32"/>
  <c r="E70" i="32"/>
  <c r="G70" i="32" s="1"/>
  <c r="F69" i="32"/>
  <c r="E54" i="32"/>
  <c r="G54" i="32" s="1"/>
  <c r="F53" i="32"/>
  <c r="L70" i="32"/>
  <c r="N70" i="32" s="1"/>
  <c r="M69" i="32"/>
  <c r="L38" i="32"/>
  <c r="N38" i="32" s="1"/>
  <c r="M37" i="32"/>
  <c r="E14" i="32"/>
  <c r="F13" i="32"/>
  <c r="E30" i="32"/>
  <c r="G30" i="32" s="1"/>
  <c r="F29" i="32"/>
  <c r="E12" i="32"/>
  <c r="G12" i="32" s="1"/>
  <c r="F11" i="32"/>
  <c r="E28" i="32"/>
  <c r="G28" i="32" s="1"/>
  <c r="F27" i="32"/>
  <c r="S62" i="32"/>
  <c r="U62" i="32" s="1"/>
  <c r="T61" i="32"/>
  <c r="S46" i="32"/>
  <c r="U46" i="32" s="1"/>
  <c r="T45" i="32"/>
  <c r="L60" i="32"/>
  <c r="N60" i="32" s="1"/>
  <c r="M59" i="32"/>
  <c r="S68" i="32"/>
  <c r="U68" i="32" s="1"/>
  <c r="T67" i="32"/>
  <c r="S52" i="32"/>
  <c r="U52" i="32" s="1"/>
  <c r="T51" i="32"/>
  <c r="L66" i="32"/>
  <c r="N66" i="32" s="1"/>
  <c r="M65" i="32"/>
  <c r="M72" i="32"/>
  <c r="L14" i="32"/>
  <c r="N14" i="32" s="1"/>
  <c r="M13" i="32"/>
  <c r="S16" i="32"/>
  <c r="U16" i="32" s="1"/>
  <c r="T15" i="32"/>
  <c r="S32" i="32"/>
  <c r="U32" i="32" s="1"/>
  <c r="T31" i="32"/>
  <c r="L12" i="32"/>
  <c r="N12" i="32" s="1"/>
  <c r="M11" i="32"/>
  <c r="S14" i="32"/>
  <c r="T13" i="32"/>
  <c r="S30" i="32"/>
  <c r="U30" i="32" s="1"/>
  <c r="T29" i="32"/>
  <c r="E60" i="32"/>
  <c r="G60" i="32" s="1"/>
  <c r="F59" i="32"/>
  <c r="E44" i="32"/>
  <c r="G44" i="32" s="1"/>
  <c r="F43" i="32"/>
  <c r="L56" i="32"/>
  <c r="N56" i="32" s="1"/>
  <c r="M55" i="32"/>
  <c r="E66" i="32"/>
  <c r="G66" i="32" s="1"/>
  <c r="F65" i="32"/>
  <c r="E50" i="32"/>
  <c r="G50" i="32" s="1"/>
  <c r="F49" i="32"/>
  <c r="L62" i="32"/>
  <c r="N62" i="32" s="1"/>
  <c r="M61" i="32"/>
  <c r="L18" i="32"/>
  <c r="N18" i="32" s="1"/>
  <c r="M17" i="32"/>
  <c r="E18" i="32"/>
  <c r="G18" i="32" s="1"/>
  <c r="F17" i="32"/>
  <c r="E34" i="32"/>
  <c r="G34" i="32" s="1"/>
  <c r="F33" i="32"/>
  <c r="K17" i="31"/>
  <c r="L16" i="31" s="1"/>
  <c r="N16" i="31" s="1"/>
  <c r="L20" i="30"/>
  <c r="N20" i="30" s="1"/>
  <c r="S22" i="30"/>
  <c r="U22" i="30" s="1"/>
  <c r="L12" i="30"/>
  <c r="N12" i="30" s="1"/>
  <c r="M11" i="30"/>
  <c r="S70" i="31"/>
  <c r="U70" i="31" s="1"/>
  <c r="T69" i="31"/>
  <c r="S54" i="31"/>
  <c r="U54" i="31" s="1"/>
  <c r="T53" i="31"/>
  <c r="S38" i="31"/>
  <c r="U38" i="31" s="1"/>
  <c r="T37" i="31"/>
  <c r="L44" i="31"/>
  <c r="N44" i="31" s="1"/>
  <c r="M43" i="31"/>
  <c r="S60" i="31"/>
  <c r="U60" i="31" s="1"/>
  <c r="T59" i="31"/>
  <c r="S44" i="31"/>
  <c r="U44" i="31" s="1"/>
  <c r="T43" i="31"/>
  <c r="L58" i="31"/>
  <c r="N58" i="31" s="1"/>
  <c r="M57" i="31"/>
  <c r="L22" i="31"/>
  <c r="N22" i="31" s="1"/>
  <c r="M21" i="31"/>
  <c r="E26" i="31"/>
  <c r="G26" i="31" s="1"/>
  <c r="F25" i="31"/>
  <c r="L24" i="31"/>
  <c r="N24" i="31" s="1"/>
  <c r="M23" i="31"/>
  <c r="S22" i="31"/>
  <c r="U22" i="31" s="1"/>
  <c r="T21" i="31"/>
  <c r="E68" i="31"/>
  <c r="G68" i="31" s="1"/>
  <c r="F67" i="31"/>
  <c r="E52" i="31"/>
  <c r="G52" i="31" s="1"/>
  <c r="F51" i="31"/>
  <c r="E36" i="31"/>
  <c r="G36" i="31" s="1"/>
  <c r="F35" i="31"/>
  <c r="L40" i="31"/>
  <c r="N40" i="31" s="1"/>
  <c r="M39" i="31"/>
  <c r="E58" i="31"/>
  <c r="G58" i="31" s="1"/>
  <c r="F57" i="31"/>
  <c r="E42" i="31"/>
  <c r="G42" i="31" s="1"/>
  <c r="F41" i="31"/>
  <c r="L54" i="31"/>
  <c r="N54" i="31" s="1"/>
  <c r="M53" i="31"/>
  <c r="L26" i="31"/>
  <c r="N26" i="31" s="1"/>
  <c r="M25" i="31"/>
  <c r="S20" i="31"/>
  <c r="U20" i="31" s="1"/>
  <c r="T19" i="31"/>
  <c r="L12" i="31"/>
  <c r="N12" i="31" s="1"/>
  <c r="E16" i="31"/>
  <c r="G16" i="31" s="1"/>
  <c r="F15" i="31"/>
  <c r="E32" i="31"/>
  <c r="G32" i="31" s="1"/>
  <c r="F31" i="31"/>
  <c r="S58" i="31"/>
  <c r="U58" i="31" s="1"/>
  <c r="T57" i="31"/>
  <c r="S42" i="31"/>
  <c r="U42" i="31" s="1"/>
  <c r="T41" i="31"/>
  <c r="L52" i="31"/>
  <c r="N52" i="31" s="1"/>
  <c r="M51" i="31"/>
  <c r="S64" i="31"/>
  <c r="U64" i="31" s="1"/>
  <c r="T63" i="31"/>
  <c r="S48" i="31"/>
  <c r="U48" i="31" s="1"/>
  <c r="T47" i="31"/>
  <c r="L66" i="31"/>
  <c r="N66" i="31" s="1"/>
  <c r="M65" i="31"/>
  <c r="M72" i="31"/>
  <c r="L14" i="31"/>
  <c r="N14" i="31" s="1"/>
  <c r="M13" i="31"/>
  <c r="E14" i="31"/>
  <c r="F13" i="31"/>
  <c r="E30" i="31"/>
  <c r="G30" i="31" s="1"/>
  <c r="F29" i="31"/>
  <c r="L32" i="31"/>
  <c r="N32" i="31" s="1"/>
  <c r="M31" i="31"/>
  <c r="S26" i="31"/>
  <c r="U26" i="31" s="1"/>
  <c r="T25" i="31"/>
  <c r="E64" i="31"/>
  <c r="G64" i="31" s="1"/>
  <c r="F63" i="31"/>
  <c r="E48" i="31"/>
  <c r="G48" i="31" s="1"/>
  <c r="F47" i="31"/>
  <c r="L64" i="31"/>
  <c r="N64" i="31" s="1"/>
  <c r="M63" i="31"/>
  <c r="E70" i="31"/>
  <c r="G70" i="31" s="1"/>
  <c r="F69" i="31"/>
  <c r="E54" i="31"/>
  <c r="G54" i="31" s="1"/>
  <c r="F53" i="31"/>
  <c r="E38" i="31"/>
  <c r="G38" i="31" s="1"/>
  <c r="F37" i="31"/>
  <c r="L46" i="31"/>
  <c r="N46" i="31" s="1"/>
  <c r="M45" i="31"/>
  <c r="L34" i="31"/>
  <c r="N34" i="31" s="1"/>
  <c r="M33" i="31"/>
  <c r="S24" i="31"/>
  <c r="U24" i="31" s="1"/>
  <c r="T23" i="31"/>
  <c r="L20" i="31"/>
  <c r="N20" i="31" s="1"/>
  <c r="M19" i="31"/>
  <c r="E20" i="31"/>
  <c r="G20" i="31" s="1"/>
  <c r="F19" i="31"/>
  <c r="S62" i="31"/>
  <c r="U62" i="31" s="1"/>
  <c r="T61" i="31"/>
  <c r="S46" i="31"/>
  <c r="U46" i="31" s="1"/>
  <c r="T45" i="31"/>
  <c r="L60" i="31"/>
  <c r="N60" i="31" s="1"/>
  <c r="M59" i="31"/>
  <c r="S68" i="31"/>
  <c r="U68" i="31" s="1"/>
  <c r="T67" i="31"/>
  <c r="S52" i="31"/>
  <c r="U52" i="31" s="1"/>
  <c r="T51" i="31"/>
  <c r="S36" i="31"/>
  <c r="U36" i="31" s="1"/>
  <c r="T35" i="31"/>
  <c r="L42" i="31"/>
  <c r="N42" i="31" s="1"/>
  <c r="M41" i="31"/>
  <c r="E18" i="31"/>
  <c r="G18" i="31" s="1"/>
  <c r="F17" i="31"/>
  <c r="E34" i="31"/>
  <c r="G34" i="31" s="1"/>
  <c r="F33" i="31"/>
  <c r="S14" i="31"/>
  <c r="T13" i="31"/>
  <c r="S30" i="31"/>
  <c r="U30" i="31" s="1"/>
  <c r="T29" i="31"/>
  <c r="E60" i="31"/>
  <c r="G60" i="31" s="1"/>
  <c r="F59" i="31"/>
  <c r="E44" i="31"/>
  <c r="G44" i="31" s="1"/>
  <c r="F43" i="31"/>
  <c r="L56" i="31"/>
  <c r="N56" i="31" s="1"/>
  <c r="M55" i="31"/>
  <c r="E66" i="31"/>
  <c r="G66" i="31" s="1"/>
  <c r="F65" i="31"/>
  <c r="E50" i="31"/>
  <c r="G50" i="31" s="1"/>
  <c r="F49" i="31"/>
  <c r="L70" i="31"/>
  <c r="N70" i="31" s="1"/>
  <c r="M69" i="31"/>
  <c r="L38" i="31"/>
  <c r="N38" i="31" s="1"/>
  <c r="M37" i="31"/>
  <c r="S12" i="31"/>
  <c r="U12" i="31" s="1"/>
  <c r="S28" i="31"/>
  <c r="U28" i="31" s="1"/>
  <c r="T27" i="31"/>
  <c r="L28" i="31"/>
  <c r="N28" i="31" s="1"/>
  <c r="M27" i="31"/>
  <c r="E24" i="31"/>
  <c r="G24" i="31" s="1"/>
  <c r="F23" i="31"/>
  <c r="S66" i="31"/>
  <c r="U66" i="31" s="1"/>
  <c r="T65" i="31"/>
  <c r="S50" i="31"/>
  <c r="U50" i="31" s="1"/>
  <c r="T49" i="31"/>
  <c r="L68" i="31"/>
  <c r="N68" i="31" s="1"/>
  <c r="M67" i="31"/>
  <c r="L36" i="31"/>
  <c r="N36" i="31" s="1"/>
  <c r="M35" i="31"/>
  <c r="S56" i="31"/>
  <c r="U56" i="31" s="1"/>
  <c r="T55" i="31"/>
  <c r="S40" i="31"/>
  <c r="U40" i="31" s="1"/>
  <c r="T39" i="31"/>
  <c r="L50" i="31"/>
  <c r="N50" i="31" s="1"/>
  <c r="M49" i="31"/>
  <c r="L30" i="31"/>
  <c r="N30" i="31" s="1"/>
  <c r="M29" i="31"/>
  <c r="E22" i="31"/>
  <c r="G22" i="31" s="1"/>
  <c r="F21" i="31"/>
  <c r="M15" i="31"/>
  <c r="S18" i="31"/>
  <c r="U18" i="31" s="1"/>
  <c r="T17" i="31"/>
  <c r="S34" i="31"/>
  <c r="U34" i="31" s="1"/>
  <c r="T33" i="31"/>
  <c r="E56" i="31"/>
  <c r="G56" i="31" s="1"/>
  <c r="F55" i="31"/>
  <c r="E40" i="31"/>
  <c r="G40" i="31" s="1"/>
  <c r="F39" i="31"/>
  <c r="L48" i="31"/>
  <c r="N48" i="31" s="1"/>
  <c r="M47" i="31"/>
  <c r="E62" i="31"/>
  <c r="G62" i="31" s="1"/>
  <c r="F61" i="31"/>
  <c r="E46" i="31"/>
  <c r="G46" i="31" s="1"/>
  <c r="F45" i="31"/>
  <c r="L62" i="31"/>
  <c r="N62" i="31" s="1"/>
  <c r="M61" i="31"/>
  <c r="L18" i="31"/>
  <c r="N18" i="31" s="1"/>
  <c r="M17" i="31"/>
  <c r="S16" i="31"/>
  <c r="U16" i="31" s="1"/>
  <c r="T15" i="31"/>
  <c r="S32" i="31"/>
  <c r="U32" i="31" s="1"/>
  <c r="T31" i="31"/>
  <c r="E12" i="31"/>
  <c r="G12" i="31" s="1"/>
  <c r="F11" i="31"/>
  <c r="E28" i="31"/>
  <c r="G28" i="31" s="1"/>
  <c r="F27" i="31"/>
  <c r="S66" i="30"/>
  <c r="U66" i="30" s="1"/>
  <c r="T65" i="30"/>
  <c r="S50" i="30"/>
  <c r="U50" i="30" s="1"/>
  <c r="T49" i="30"/>
  <c r="L68" i="30"/>
  <c r="N68" i="30" s="1"/>
  <c r="M67" i="30"/>
  <c r="L36" i="30"/>
  <c r="N36" i="30" s="1"/>
  <c r="M35" i="30"/>
  <c r="S56" i="30"/>
  <c r="U56" i="30" s="1"/>
  <c r="T55" i="30"/>
  <c r="S40" i="30"/>
  <c r="U40" i="30" s="1"/>
  <c r="T39" i="30"/>
  <c r="L50" i="30"/>
  <c r="N50" i="30" s="1"/>
  <c r="M49" i="30"/>
  <c r="L18" i="30"/>
  <c r="N18" i="30" s="1"/>
  <c r="M17" i="30"/>
  <c r="L34" i="30"/>
  <c r="N34" i="30" s="1"/>
  <c r="M33" i="30"/>
  <c r="E26" i="30"/>
  <c r="G26" i="30" s="1"/>
  <c r="F25" i="30"/>
  <c r="S34" i="30"/>
  <c r="U34" i="30" s="1"/>
  <c r="T33" i="30"/>
  <c r="E56" i="30"/>
  <c r="G56" i="30" s="1"/>
  <c r="F55" i="30"/>
  <c r="E40" i="30"/>
  <c r="G40" i="30" s="1"/>
  <c r="F39" i="30"/>
  <c r="L48" i="30"/>
  <c r="N48" i="30" s="1"/>
  <c r="M47" i="30"/>
  <c r="E62" i="30"/>
  <c r="G62" i="30" s="1"/>
  <c r="F61" i="30"/>
  <c r="E46" i="30"/>
  <c r="G46" i="30" s="1"/>
  <c r="F45" i="30"/>
  <c r="L62" i="30"/>
  <c r="N62" i="30" s="1"/>
  <c r="M61" i="30"/>
  <c r="M72" i="30"/>
  <c r="L14" i="30"/>
  <c r="N14" i="30" s="1"/>
  <c r="M13" i="30"/>
  <c r="S20" i="30"/>
  <c r="U20" i="30" s="1"/>
  <c r="T19" i="30"/>
  <c r="L28" i="30"/>
  <c r="N28" i="30" s="1"/>
  <c r="M27" i="30"/>
  <c r="E28" i="30"/>
  <c r="G28" i="30" s="1"/>
  <c r="F27" i="30"/>
  <c r="S62" i="30"/>
  <c r="U62" i="30" s="1"/>
  <c r="T61" i="30"/>
  <c r="S46" i="30"/>
  <c r="U46" i="30" s="1"/>
  <c r="T45" i="30"/>
  <c r="L60" i="30"/>
  <c r="N60" i="30" s="1"/>
  <c r="M59" i="30"/>
  <c r="S68" i="30"/>
  <c r="U68" i="30" s="1"/>
  <c r="T67" i="30"/>
  <c r="S52" i="30"/>
  <c r="U52" i="30" s="1"/>
  <c r="T51" i="30"/>
  <c r="S36" i="30"/>
  <c r="U36" i="30" s="1"/>
  <c r="T35" i="30"/>
  <c r="L42" i="30"/>
  <c r="N42" i="30" s="1"/>
  <c r="M41" i="30"/>
  <c r="E14" i="30"/>
  <c r="F13" i="30"/>
  <c r="E30" i="30"/>
  <c r="G30" i="30" s="1"/>
  <c r="F29" i="30"/>
  <c r="E68" i="30"/>
  <c r="G68" i="30" s="1"/>
  <c r="F67" i="30"/>
  <c r="E52" i="30"/>
  <c r="G52" i="30" s="1"/>
  <c r="F51" i="30"/>
  <c r="E36" i="30"/>
  <c r="G36" i="30" s="1"/>
  <c r="F35" i="30"/>
  <c r="L40" i="30"/>
  <c r="N40" i="30" s="1"/>
  <c r="M39" i="30"/>
  <c r="E58" i="30"/>
  <c r="G58" i="30" s="1"/>
  <c r="F57" i="30"/>
  <c r="E42" i="30"/>
  <c r="G42" i="30" s="1"/>
  <c r="F41" i="30"/>
  <c r="L54" i="30"/>
  <c r="N54" i="30" s="1"/>
  <c r="M53" i="30"/>
  <c r="L30" i="30"/>
  <c r="N30" i="30" s="1"/>
  <c r="M29" i="30"/>
  <c r="S24" i="30"/>
  <c r="U24" i="30" s="1"/>
  <c r="T23" i="30"/>
  <c r="E24" i="30"/>
  <c r="G24" i="30" s="1"/>
  <c r="S58" i="30"/>
  <c r="U58" i="30" s="1"/>
  <c r="T57" i="30"/>
  <c r="S42" i="30"/>
  <c r="U42" i="30" s="1"/>
  <c r="T41" i="30"/>
  <c r="L52" i="30"/>
  <c r="N52" i="30" s="1"/>
  <c r="M51" i="30"/>
  <c r="S64" i="30"/>
  <c r="U64" i="30" s="1"/>
  <c r="T63" i="30"/>
  <c r="S48" i="30"/>
  <c r="U48" i="30" s="1"/>
  <c r="T47" i="30"/>
  <c r="L66" i="30"/>
  <c r="N66" i="30" s="1"/>
  <c r="M65" i="30"/>
  <c r="E18" i="30"/>
  <c r="G18" i="30" s="1"/>
  <c r="F17" i="30"/>
  <c r="E34" i="30"/>
  <c r="G34" i="30" s="1"/>
  <c r="F33" i="30"/>
  <c r="S26" i="30"/>
  <c r="U26" i="30" s="1"/>
  <c r="T25" i="30"/>
  <c r="E64" i="30"/>
  <c r="G64" i="30" s="1"/>
  <c r="F63" i="30"/>
  <c r="E48" i="30"/>
  <c r="G48" i="30" s="1"/>
  <c r="F47" i="30"/>
  <c r="L64" i="30"/>
  <c r="N64" i="30" s="1"/>
  <c r="M63" i="30"/>
  <c r="E70" i="30"/>
  <c r="G70" i="30" s="1"/>
  <c r="F69" i="30"/>
  <c r="E54" i="30"/>
  <c r="G54" i="30" s="1"/>
  <c r="F53" i="30"/>
  <c r="E38" i="30"/>
  <c r="G38" i="30" s="1"/>
  <c r="F37" i="30"/>
  <c r="L46" i="30"/>
  <c r="N46" i="30" s="1"/>
  <c r="M45" i="30"/>
  <c r="S12" i="30"/>
  <c r="U12" i="30" s="1"/>
  <c r="S28" i="30"/>
  <c r="U28" i="30" s="1"/>
  <c r="T27" i="30"/>
  <c r="S70" i="30"/>
  <c r="U70" i="30" s="1"/>
  <c r="T69" i="30"/>
  <c r="S54" i="30"/>
  <c r="U54" i="30" s="1"/>
  <c r="T53" i="30"/>
  <c r="S38" i="30"/>
  <c r="U38" i="30" s="1"/>
  <c r="T37" i="30"/>
  <c r="L44" i="30"/>
  <c r="N44" i="30" s="1"/>
  <c r="M43" i="30"/>
  <c r="S60" i="30"/>
  <c r="U60" i="30" s="1"/>
  <c r="T59" i="30"/>
  <c r="S44" i="30"/>
  <c r="U44" i="30" s="1"/>
  <c r="T43" i="30"/>
  <c r="L58" i="30"/>
  <c r="N58" i="30" s="1"/>
  <c r="M57" i="30"/>
  <c r="L26" i="30"/>
  <c r="N26" i="30" s="1"/>
  <c r="M25" i="30"/>
  <c r="E22" i="30"/>
  <c r="G22" i="30" s="1"/>
  <c r="F21" i="30"/>
  <c r="L32" i="30"/>
  <c r="N32" i="30" s="1"/>
  <c r="M31" i="30"/>
  <c r="S30" i="30"/>
  <c r="U30" i="30" s="1"/>
  <c r="T29" i="30"/>
  <c r="E60" i="30"/>
  <c r="G60" i="30" s="1"/>
  <c r="F59" i="30"/>
  <c r="E44" i="30"/>
  <c r="G44" i="30" s="1"/>
  <c r="F43" i="30"/>
  <c r="L56" i="30"/>
  <c r="N56" i="30" s="1"/>
  <c r="M55" i="30"/>
  <c r="E66" i="30"/>
  <c r="G66" i="30" s="1"/>
  <c r="F65" i="30"/>
  <c r="E50" i="30"/>
  <c r="G50" i="30" s="1"/>
  <c r="F49" i="30"/>
  <c r="L70" i="30"/>
  <c r="N70" i="30" s="1"/>
  <c r="M69" i="30"/>
  <c r="L38" i="30"/>
  <c r="N38" i="30" s="1"/>
  <c r="M37" i="30"/>
  <c r="L22" i="30"/>
  <c r="N22" i="30" s="1"/>
  <c r="M21" i="30"/>
  <c r="S16" i="30"/>
  <c r="U16" i="30" s="1"/>
  <c r="T15" i="30"/>
  <c r="S32" i="30"/>
  <c r="U32" i="30" s="1"/>
  <c r="T31" i="30"/>
  <c r="E32" i="30"/>
  <c r="G32" i="30" s="1"/>
  <c r="F31" i="30"/>
  <c r="S18" i="30"/>
  <c r="U18" i="30" s="1"/>
  <c r="L16" i="30"/>
  <c r="N16" i="30" s="1"/>
  <c r="T72" i="30"/>
  <c r="E12" i="29"/>
  <c r="G12" i="29" s="1"/>
  <c r="F11" i="29"/>
  <c r="F65" i="29"/>
  <c r="E66" i="29"/>
  <c r="G66" i="29" s="1"/>
  <c r="F49" i="29"/>
  <c r="E50" i="29"/>
  <c r="G50" i="29" s="1"/>
  <c r="L66" i="29"/>
  <c r="N66" i="29" s="1"/>
  <c r="M65" i="29"/>
  <c r="L32" i="29"/>
  <c r="N32" i="29" s="1"/>
  <c r="M31" i="29"/>
  <c r="E26" i="29"/>
  <c r="G26" i="29" s="1"/>
  <c r="F25" i="29"/>
  <c r="S54" i="29"/>
  <c r="U54" i="29" s="1"/>
  <c r="S30" i="29"/>
  <c r="U30" i="29" s="1"/>
  <c r="S16" i="29"/>
  <c r="U16" i="29" s="1"/>
  <c r="L24" i="29"/>
  <c r="N24" i="29" s="1"/>
  <c r="M23" i="29"/>
  <c r="S22" i="29"/>
  <c r="U22" i="29" s="1"/>
  <c r="E48" i="29"/>
  <c r="G48" i="29" s="1"/>
  <c r="F47" i="29"/>
  <c r="S32" i="29"/>
  <c r="U32" i="29" s="1"/>
  <c r="M67" i="29"/>
  <c r="L68" i="29"/>
  <c r="N68" i="29" s="1"/>
  <c r="M35" i="29"/>
  <c r="L36" i="29"/>
  <c r="N36" i="29" s="1"/>
  <c r="L22" i="29"/>
  <c r="N22" i="29" s="1"/>
  <c r="M21" i="29"/>
  <c r="L12" i="29"/>
  <c r="N12" i="29" s="1"/>
  <c r="M11" i="29"/>
  <c r="E16" i="29"/>
  <c r="G16" i="29" s="1"/>
  <c r="F15" i="29"/>
  <c r="S58" i="29"/>
  <c r="U58" i="29" s="1"/>
  <c r="M69" i="29"/>
  <c r="L70" i="29"/>
  <c r="N70" i="29" s="1"/>
  <c r="M37" i="29"/>
  <c r="L38" i="29"/>
  <c r="N38" i="29" s="1"/>
  <c r="L30" i="29"/>
  <c r="N30" i="29" s="1"/>
  <c r="M29" i="29"/>
  <c r="L46" i="29"/>
  <c r="N46" i="29" s="1"/>
  <c r="M45" i="29"/>
  <c r="S26" i="29"/>
  <c r="U26" i="29" s="1"/>
  <c r="S20" i="29"/>
  <c r="U20" i="29" s="1"/>
  <c r="S18" i="29"/>
  <c r="U18" i="29" s="1"/>
  <c r="S60" i="29"/>
  <c r="U60" i="29" s="1"/>
  <c r="S44" i="29"/>
  <c r="U44" i="29" s="1"/>
  <c r="L56" i="29"/>
  <c r="N56" i="29" s="1"/>
  <c r="M55" i="29"/>
  <c r="M57" i="29"/>
  <c r="L58" i="29"/>
  <c r="N58" i="29" s="1"/>
  <c r="L26" i="29"/>
  <c r="N26" i="29" s="1"/>
  <c r="M25" i="29"/>
  <c r="E44" i="29"/>
  <c r="G44" i="29" s="1"/>
  <c r="F43" i="29"/>
  <c r="M72" i="29"/>
  <c r="L14" i="29"/>
  <c r="N14" i="29" s="1"/>
  <c r="M13" i="29"/>
  <c r="E22" i="29"/>
  <c r="G22" i="29" s="1"/>
  <c r="F21" i="29"/>
  <c r="S46" i="29"/>
  <c r="U46" i="29" s="1"/>
  <c r="E40" i="29"/>
  <c r="G40" i="29" s="1"/>
  <c r="F39" i="29"/>
  <c r="S56" i="29"/>
  <c r="U56" i="29" s="1"/>
  <c r="S40" i="29"/>
  <c r="U40" i="29" s="1"/>
  <c r="L60" i="29"/>
  <c r="N60" i="29" s="1"/>
  <c r="M59" i="29"/>
  <c r="S50" i="29"/>
  <c r="U50" i="29" s="1"/>
  <c r="F61" i="29"/>
  <c r="E62" i="29"/>
  <c r="G62" i="29" s="1"/>
  <c r="F45" i="29"/>
  <c r="E46" i="29"/>
  <c r="G46" i="29" s="1"/>
  <c r="M63" i="29"/>
  <c r="L64" i="29"/>
  <c r="N64" i="29" s="1"/>
  <c r="E68" i="29"/>
  <c r="G68" i="29" s="1"/>
  <c r="F67" i="29"/>
  <c r="E36" i="29"/>
  <c r="G36" i="29" s="1"/>
  <c r="F35" i="29"/>
  <c r="E20" i="29"/>
  <c r="G20" i="29" s="1"/>
  <c r="F19" i="29"/>
  <c r="L50" i="29"/>
  <c r="N50" i="29" s="1"/>
  <c r="M49" i="29"/>
  <c r="E34" i="29"/>
  <c r="G34" i="29" s="1"/>
  <c r="F33" i="29"/>
  <c r="S70" i="29"/>
  <c r="U70" i="29" s="1"/>
  <c r="S38" i="29"/>
  <c r="U38" i="29" s="1"/>
  <c r="L18" i="29"/>
  <c r="N18" i="29" s="1"/>
  <c r="M17" i="29"/>
  <c r="S24" i="29"/>
  <c r="U24" i="29" s="1"/>
  <c r="S14" i="29"/>
  <c r="U14" i="29" s="1"/>
  <c r="S64" i="29"/>
  <c r="U64" i="29" s="1"/>
  <c r="S48" i="29"/>
  <c r="U48" i="29" s="1"/>
  <c r="E64" i="29"/>
  <c r="G64" i="29" s="1"/>
  <c r="F63" i="29"/>
  <c r="L28" i="29"/>
  <c r="N28" i="29" s="1"/>
  <c r="M27" i="29"/>
  <c r="M33" i="29"/>
  <c r="L34" i="29"/>
  <c r="N34" i="29" s="1"/>
  <c r="M51" i="29"/>
  <c r="L52" i="29"/>
  <c r="N52" i="29" s="1"/>
  <c r="E28" i="29"/>
  <c r="G28" i="29" s="1"/>
  <c r="F27" i="29"/>
  <c r="E18" i="29"/>
  <c r="G18" i="29" s="1"/>
  <c r="F17" i="29"/>
  <c r="E70" i="29"/>
  <c r="G70" i="29" s="1"/>
  <c r="F69" i="29"/>
  <c r="E54" i="29"/>
  <c r="G54" i="29" s="1"/>
  <c r="F53" i="29"/>
  <c r="E38" i="29"/>
  <c r="G38" i="29" s="1"/>
  <c r="F37" i="29"/>
  <c r="S42" i="29"/>
  <c r="U42" i="29" s="1"/>
  <c r="M53" i="29"/>
  <c r="L54" i="29"/>
  <c r="N54" i="29" s="1"/>
  <c r="E30" i="29"/>
  <c r="G30" i="29" s="1"/>
  <c r="F29" i="29"/>
  <c r="L62" i="29"/>
  <c r="N62" i="29" s="1"/>
  <c r="M61" i="29"/>
  <c r="S12" i="29"/>
  <c r="U12" i="29" s="1"/>
  <c r="L16" i="29"/>
  <c r="N16" i="29" s="1"/>
  <c r="M15" i="29"/>
  <c r="L40" i="29"/>
  <c r="N40" i="29" s="1"/>
  <c r="M39" i="29"/>
  <c r="S28" i="29"/>
  <c r="U28" i="29" s="1"/>
  <c r="M41" i="29"/>
  <c r="L42" i="29"/>
  <c r="N42" i="29" s="1"/>
  <c r="E60" i="29"/>
  <c r="G60" i="29" s="1"/>
  <c r="F59" i="29"/>
  <c r="E32" i="29"/>
  <c r="G32" i="29" s="1"/>
  <c r="F31" i="29"/>
  <c r="E14" i="29"/>
  <c r="F13" i="29"/>
  <c r="L20" i="29"/>
  <c r="N20" i="29" s="1"/>
  <c r="M19" i="29"/>
  <c r="E58" i="29"/>
  <c r="G58" i="29" s="1"/>
  <c r="F57" i="29"/>
  <c r="E42" i="29"/>
  <c r="G42" i="29" s="1"/>
  <c r="F41" i="29"/>
  <c r="S62" i="29"/>
  <c r="U62" i="29" s="1"/>
  <c r="E56" i="29"/>
  <c r="G56" i="29" s="1"/>
  <c r="F55" i="29"/>
  <c r="L44" i="29"/>
  <c r="N44" i="29" s="1"/>
  <c r="M43" i="29"/>
  <c r="S66" i="29"/>
  <c r="U66" i="29" s="1"/>
  <c r="E24" i="29"/>
  <c r="G24" i="29" s="1"/>
  <c r="M47" i="29"/>
  <c r="L48" i="29"/>
  <c r="N48" i="29" s="1"/>
  <c r="S34" i="29"/>
  <c r="U34" i="29" s="1"/>
  <c r="S68" i="29"/>
  <c r="U68" i="29" s="1"/>
  <c r="S52" i="29"/>
  <c r="U52" i="29" s="1"/>
  <c r="S36" i="29"/>
  <c r="U36" i="29" s="1"/>
  <c r="E52" i="29"/>
  <c r="G52" i="29" s="1"/>
  <c r="F51" i="29"/>
  <c r="S14" i="14"/>
  <c r="U14" i="14" s="1"/>
  <c r="E64" i="28"/>
  <c r="G64" i="28" s="1"/>
  <c r="F63" i="28"/>
  <c r="E48" i="28"/>
  <c r="G48" i="28" s="1"/>
  <c r="F47" i="28"/>
  <c r="L64" i="28"/>
  <c r="N64" i="28" s="1"/>
  <c r="M63" i="28"/>
  <c r="E70" i="28"/>
  <c r="G70" i="28" s="1"/>
  <c r="F69" i="28"/>
  <c r="E54" i="28"/>
  <c r="G54" i="28" s="1"/>
  <c r="F53" i="28"/>
  <c r="E38" i="28"/>
  <c r="G38" i="28" s="1"/>
  <c r="F37" i="28"/>
  <c r="L46" i="28"/>
  <c r="N46" i="28" s="1"/>
  <c r="M45" i="28"/>
  <c r="L34" i="28"/>
  <c r="N34" i="28" s="1"/>
  <c r="M33" i="28"/>
  <c r="S24" i="28"/>
  <c r="U24" i="28" s="1"/>
  <c r="T23" i="28"/>
  <c r="L20" i="28"/>
  <c r="N20" i="28" s="1"/>
  <c r="M19" i="28"/>
  <c r="E20" i="28"/>
  <c r="G20" i="28" s="1"/>
  <c r="F19" i="28"/>
  <c r="S70" i="28"/>
  <c r="U70" i="28" s="1"/>
  <c r="T69" i="28"/>
  <c r="S54" i="28"/>
  <c r="U54" i="28" s="1"/>
  <c r="T53" i="28"/>
  <c r="S38" i="28"/>
  <c r="U38" i="28" s="1"/>
  <c r="T37" i="28"/>
  <c r="L44" i="28"/>
  <c r="N44" i="28" s="1"/>
  <c r="M43" i="28"/>
  <c r="S60" i="28"/>
  <c r="U60" i="28" s="1"/>
  <c r="T59" i="28"/>
  <c r="S44" i="28"/>
  <c r="U44" i="28" s="1"/>
  <c r="T43" i="28"/>
  <c r="L58" i="28"/>
  <c r="N58" i="28" s="1"/>
  <c r="M57" i="28"/>
  <c r="L22" i="28"/>
  <c r="N22" i="28" s="1"/>
  <c r="M21" i="28"/>
  <c r="E26" i="28"/>
  <c r="G26" i="28" s="1"/>
  <c r="F25" i="28"/>
  <c r="L24" i="28"/>
  <c r="N24" i="28" s="1"/>
  <c r="M23" i="28"/>
  <c r="S22" i="28"/>
  <c r="U22" i="28" s="1"/>
  <c r="T21" i="28"/>
  <c r="E68" i="28"/>
  <c r="G68" i="28" s="1"/>
  <c r="F67" i="28"/>
  <c r="E52" i="28"/>
  <c r="G52" i="28" s="1"/>
  <c r="F51" i="28"/>
  <c r="E36" i="28"/>
  <c r="G36" i="28" s="1"/>
  <c r="F35" i="28"/>
  <c r="L40" i="28"/>
  <c r="N40" i="28" s="1"/>
  <c r="M39" i="28"/>
  <c r="E58" i="28"/>
  <c r="G58" i="28" s="1"/>
  <c r="F57" i="28"/>
  <c r="E42" i="28"/>
  <c r="G42" i="28" s="1"/>
  <c r="F41" i="28"/>
  <c r="L54" i="28"/>
  <c r="N54" i="28" s="1"/>
  <c r="M53" i="28"/>
  <c r="L26" i="28"/>
  <c r="N26" i="28" s="1"/>
  <c r="M25" i="28"/>
  <c r="S20" i="28"/>
  <c r="U20" i="28" s="1"/>
  <c r="T19" i="28"/>
  <c r="L12" i="28"/>
  <c r="N12" i="28" s="1"/>
  <c r="M11" i="28"/>
  <c r="E16" i="28"/>
  <c r="G16" i="28" s="1"/>
  <c r="F15" i="28"/>
  <c r="E32" i="28"/>
  <c r="G32" i="28" s="1"/>
  <c r="F31" i="28"/>
  <c r="S58" i="28"/>
  <c r="U58" i="28" s="1"/>
  <c r="T57" i="28"/>
  <c r="S42" i="28"/>
  <c r="U42" i="28" s="1"/>
  <c r="T41" i="28"/>
  <c r="L52" i="28"/>
  <c r="N52" i="28" s="1"/>
  <c r="M51" i="28"/>
  <c r="S64" i="28"/>
  <c r="U64" i="28" s="1"/>
  <c r="T63" i="28"/>
  <c r="S48" i="28"/>
  <c r="U48" i="28" s="1"/>
  <c r="T47" i="28"/>
  <c r="L66" i="28"/>
  <c r="N66" i="28" s="1"/>
  <c r="M65" i="28"/>
  <c r="M72" i="28"/>
  <c r="L14" i="28"/>
  <c r="N14" i="28" s="1"/>
  <c r="M13" i="28"/>
  <c r="E14" i="28"/>
  <c r="F13" i="28"/>
  <c r="E30" i="28"/>
  <c r="G30" i="28" s="1"/>
  <c r="F29" i="28"/>
  <c r="L32" i="28"/>
  <c r="N32" i="28" s="1"/>
  <c r="M31" i="28"/>
  <c r="S26" i="28"/>
  <c r="U26" i="28" s="1"/>
  <c r="T25" i="28"/>
  <c r="E56" i="28"/>
  <c r="G56" i="28" s="1"/>
  <c r="F55" i="28"/>
  <c r="E40" i="28"/>
  <c r="G40" i="28" s="1"/>
  <c r="F39" i="28"/>
  <c r="L48" i="28"/>
  <c r="N48" i="28" s="1"/>
  <c r="M47" i="28"/>
  <c r="E62" i="28"/>
  <c r="G62" i="28" s="1"/>
  <c r="F61" i="28"/>
  <c r="E46" i="28"/>
  <c r="G46" i="28" s="1"/>
  <c r="F45" i="28"/>
  <c r="L62" i="28"/>
  <c r="N62" i="28" s="1"/>
  <c r="M61" i="28"/>
  <c r="L18" i="28"/>
  <c r="N18" i="28" s="1"/>
  <c r="M17" i="28"/>
  <c r="S16" i="28"/>
  <c r="U16" i="28" s="1"/>
  <c r="T15" i="28"/>
  <c r="S32" i="28"/>
  <c r="U32" i="28" s="1"/>
  <c r="T31" i="28"/>
  <c r="E12" i="28"/>
  <c r="G12" i="28" s="1"/>
  <c r="F11" i="28"/>
  <c r="E28" i="28"/>
  <c r="G28" i="28" s="1"/>
  <c r="F27" i="28"/>
  <c r="S62" i="28"/>
  <c r="U62" i="28" s="1"/>
  <c r="T61" i="28"/>
  <c r="S46" i="28"/>
  <c r="U46" i="28" s="1"/>
  <c r="T45" i="28"/>
  <c r="L60" i="28"/>
  <c r="N60" i="28" s="1"/>
  <c r="M59" i="28"/>
  <c r="S68" i="28"/>
  <c r="U68" i="28" s="1"/>
  <c r="T67" i="28"/>
  <c r="S52" i="28"/>
  <c r="U52" i="28" s="1"/>
  <c r="T51" i="28"/>
  <c r="S36" i="28"/>
  <c r="U36" i="28" s="1"/>
  <c r="T35" i="28"/>
  <c r="L42" i="28"/>
  <c r="N42" i="28" s="1"/>
  <c r="M41" i="28"/>
  <c r="E18" i="28"/>
  <c r="G18" i="28" s="1"/>
  <c r="F17" i="28"/>
  <c r="E34" i="28"/>
  <c r="G34" i="28" s="1"/>
  <c r="F33" i="28"/>
  <c r="S14" i="28"/>
  <c r="T13" i="28"/>
  <c r="S30" i="28"/>
  <c r="U30" i="28" s="1"/>
  <c r="T29" i="28"/>
  <c r="E60" i="28"/>
  <c r="G60" i="28" s="1"/>
  <c r="F59" i="28"/>
  <c r="E44" i="28"/>
  <c r="G44" i="28" s="1"/>
  <c r="F43" i="28"/>
  <c r="L56" i="28"/>
  <c r="N56" i="28" s="1"/>
  <c r="M55" i="28"/>
  <c r="E66" i="28"/>
  <c r="G66" i="28" s="1"/>
  <c r="F65" i="28"/>
  <c r="E50" i="28"/>
  <c r="G50" i="28" s="1"/>
  <c r="F49" i="28"/>
  <c r="L70" i="28"/>
  <c r="N70" i="28" s="1"/>
  <c r="M69" i="28"/>
  <c r="L38" i="28"/>
  <c r="N38" i="28" s="1"/>
  <c r="M37" i="28"/>
  <c r="S12" i="28"/>
  <c r="U12" i="28" s="1"/>
  <c r="S28" i="28"/>
  <c r="U28" i="28" s="1"/>
  <c r="T27" i="28"/>
  <c r="L28" i="28"/>
  <c r="N28" i="28" s="1"/>
  <c r="M27" i="28"/>
  <c r="E24" i="28"/>
  <c r="G24" i="28" s="1"/>
  <c r="F23" i="28"/>
  <c r="S66" i="28"/>
  <c r="U66" i="28" s="1"/>
  <c r="T65" i="28"/>
  <c r="S50" i="28"/>
  <c r="U50" i="28" s="1"/>
  <c r="T49" i="28"/>
  <c r="L68" i="28"/>
  <c r="N68" i="28" s="1"/>
  <c r="M67" i="28"/>
  <c r="L36" i="28"/>
  <c r="N36" i="28" s="1"/>
  <c r="M35" i="28"/>
  <c r="S56" i="28"/>
  <c r="U56" i="28" s="1"/>
  <c r="T55" i="28"/>
  <c r="S40" i="28"/>
  <c r="U40" i="28" s="1"/>
  <c r="T39" i="28"/>
  <c r="L50" i="28"/>
  <c r="N50" i="28" s="1"/>
  <c r="M49" i="28"/>
  <c r="L30" i="28"/>
  <c r="N30" i="28" s="1"/>
  <c r="M29" i="28"/>
  <c r="E22" i="28"/>
  <c r="G22" i="28" s="1"/>
  <c r="F21" i="28"/>
  <c r="L16" i="28"/>
  <c r="N16" i="28" s="1"/>
  <c r="M15" i="28"/>
  <c r="S18" i="28"/>
  <c r="U18" i="28" s="1"/>
  <c r="T17" i="28"/>
  <c r="S34" i="28"/>
  <c r="U34" i="28" s="1"/>
  <c r="T33" i="28"/>
  <c r="S66" i="14"/>
  <c r="U66" i="14" s="1"/>
  <c r="S50" i="14"/>
  <c r="U50" i="14" s="1"/>
  <c r="L68" i="14"/>
  <c r="N68" i="14" s="1"/>
  <c r="M67" i="14"/>
  <c r="L36" i="14"/>
  <c r="N36" i="14" s="1"/>
  <c r="M35" i="14"/>
  <c r="S56" i="14"/>
  <c r="U56" i="14" s="1"/>
  <c r="S40" i="14"/>
  <c r="U40" i="14" s="1"/>
  <c r="L50" i="14"/>
  <c r="N50" i="14" s="1"/>
  <c r="M49" i="14"/>
  <c r="L30" i="14"/>
  <c r="N30" i="14" s="1"/>
  <c r="M29" i="14"/>
  <c r="S24" i="14"/>
  <c r="U24" i="14" s="1"/>
  <c r="L20" i="14"/>
  <c r="N20" i="14" s="1"/>
  <c r="M19" i="14"/>
  <c r="E20" i="14"/>
  <c r="G20" i="14" s="1"/>
  <c r="F19" i="14"/>
  <c r="E64" i="14"/>
  <c r="G64" i="14" s="1"/>
  <c r="F63" i="14"/>
  <c r="E48" i="14"/>
  <c r="G48" i="14" s="1"/>
  <c r="F47" i="14"/>
  <c r="L64" i="14"/>
  <c r="N64" i="14" s="1"/>
  <c r="M63" i="14"/>
  <c r="E70" i="14"/>
  <c r="G70" i="14" s="1"/>
  <c r="F69" i="14"/>
  <c r="E54" i="14"/>
  <c r="G54" i="14" s="1"/>
  <c r="F53" i="14"/>
  <c r="E38" i="14"/>
  <c r="G38" i="14" s="1"/>
  <c r="F37" i="14"/>
  <c r="L46" i="14"/>
  <c r="N46" i="14" s="1"/>
  <c r="M45" i="14"/>
  <c r="L34" i="14"/>
  <c r="N34" i="14" s="1"/>
  <c r="M33" i="14"/>
  <c r="E26" i="14"/>
  <c r="G26" i="14" s="1"/>
  <c r="F25" i="14"/>
  <c r="L24" i="14"/>
  <c r="N24" i="14" s="1"/>
  <c r="M23" i="14"/>
  <c r="S22" i="14"/>
  <c r="U22" i="14" s="1"/>
  <c r="S70" i="14"/>
  <c r="U70" i="14" s="1"/>
  <c r="S54" i="14"/>
  <c r="U54" i="14" s="1"/>
  <c r="S38" i="14"/>
  <c r="U38" i="14" s="1"/>
  <c r="L44" i="14"/>
  <c r="N44" i="14" s="1"/>
  <c r="M43" i="14"/>
  <c r="S60" i="14"/>
  <c r="U60" i="14" s="1"/>
  <c r="S44" i="14"/>
  <c r="U44" i="14" s="1"/>
  <c r="L58" i="14"/>
  <c r="N58" i="14" s="1"/>
  <c r="M57" i="14"/>
  <c r="L22" i="14"/>
  <c r="N22" i="14" s="1"/>
  <c r="M21" i="14"/>
  <c r="S20" i="14"/>
  <c r="U20" i="14" s="1"/>
  <c r="L12" i="14"/>
  <c r="N12" i="14" s="1"/>
  <c r="E16" i="14"/>
  <c r="G16" i="14" s="1"/>
  <c r="F15" i="14"/>
  <c r="E32" i="14"/>
  <c r="G32" i="14" s="1"/>
  <c r="F31" i="14"/>
  <c r="E60" i="14"/>
  <c r="G60" i="14" s="1"/>
  <c r="F59" i="14"/>
  <c r="E44" i="14"/>
  <c r="G44" i="14" s="1"/>
  <c r="F43" i="14"/>
  <c r="L56" i="14"/>
  <c r="N56" i="14" s="1"/>
  <c r="M55" i="14"/>
  <c r="E66" i="14"/>
  <c r="G66" i="14" s="1"/>
  <c r="F65" i="14"/>
  <c r="E50" i="14"/>
  <c r="G50" i="14" s="1"/>
  <c r="F49" i="14"/>
  <c r="L70" i="14"/>
  <c r="N70" i="14" s="1"/>
  <c r="M69" i="14"/>
  <c r="L38" i="14"/>
  <c r="N38" i="14" s="1"/>
  <c r="M37" i="14"/>
  <c r="E14" i="14"/>
  <c r="F13" i="14"/>
  <c r="E30" i="14"/>
  <c r="G30" i="14" s="1"/>
  <c r="F29" i="14"/>
  <c r="L32" i="14"/>
  <c r="N32" i="14" s="1"/>
  <c r="M31" i="14"/>
  <c r="S26" i="14"/>
  <c r="U26" i="14" s="1"/>
  <c r="S58" i="14"/>
  <c r="U58" i="14" s="1"/>
  <c r="S42" i="14"/>
  <c r="U42" i="14" s="1"/>
  <c r="L52" i="14"/>
  <c r="N52" i="14" s="1"/>
  <c r="M51" i="14"/>
  <c r="S64" i="14"/>
  <c r="U64" i="14" s="1"/>
  <c r="S48" i="14"/>
  <c r="U48" i="14" s="1"/>
  <c r="L66" i="14"/>
  <c r="N66" i="14" s="1"/>
  <c r="M65" i="14"/>
  <c r="M72" i="14"/>
  <c r="L14" i="14"/>
  <c r="N14" i="14" s="1"/>
  <c r="M13" i="14"/>
  <c r="S16" i="14"/>
  <c r="U16" i="14" s="1"/>
  <c r="S32" i="14"/>
  <c r="U32" i="14" s="1"/>
  <c r="E12" i="14"/>
  <c r="G12" i="14" s="1"/>
  <c r="F11" i="14"/>
  <c r="E28" i="14"/>
  <c r="G28" i="14" s="1"/>
  <c r="F27" i="14"/>
  <c r="E56" i="14"/>
  <c r="G56" i="14" s="1"/>
  <c r="F55" i="14"/>
  <c r="E40" i="14"/>
  <c r="G40" i="14" s="1"/>
  <c r="F39" i="14"/>
  <c r="L48" i="14"/>
  <c r="N48" i="14" s="1"/>
  <c r="M47" i="14"/>
  <c r="E62" i="14"/>
  <c r="G62" i="14" s="1"/>
  <c r="F61" i="14"/>
  <c r="E46" i="14"/>
  <c r="G46" i="14" s="1"/>
  <c r="F45" i="14"/>
  <c r="L62" i="14"/>
  <c r="N62" i="14" s="1"/>
  <c r="M61" i="14"/>
  <c r="L18" i="14"/>
  <c r="N18" i="14" s="1"/>
  <c r="M17" i="14"/>
  <c r="E18" i="14"/>
  <c r="G18" i="14" s="1"/>
  <c r="F17" i="14"/>
  <c r="E34" i="14"/>
  <c r="G34" i="14" s="1"/>
  <c r="F33" i="14"/>
  <c r="S30" i="14"/>
  <c r="U30" i="14" s="1"/>
  <c r="S62" i="14"/>
  <c r="U62" i="14" s="1"/>
  <c r="S46" i="14"/>
  <c r="U46" i="14" s="1"/>
  <c r="L60" i="14"/>
  <c r="N60" i="14" s="1"/>
  <c r="M59" i="14"/>
  <c r="S68" i="14"/>
  <c r="U68" i="14" s="1"/>
  <c r="S52" i="14"/>
  <c r="U52" i="14" s="1"/>
  <c r="S36" i="14"/>
  <c r="U36" i="14" s="1"/>
  <c r="L42" i="14"/>
  <c r="N42" i="14" s="1"/>
  <c r="M41" i="14"/>
  <c r="S28" i="14"/>
  <c r="U28" i="14" s="1"/>
  <c r="L28" i="14"/>
  <c r="N28" i="14" s="1"/>
  <c r="M27" i="14"/>
  <c r="E24" i="14"/>
  <c r="G24" i="14" s="1"/>
  <c r="F23" i="14"/>
  <c r="E68" i="14"/>
  <c r="G68" i="14" s="1"/>
  <c r="F67" i="14"/>
  <c r="E52" i="14"/>
  <c r="G52" i="14" s="1"/>
  <c r="F51" i="14"/>
  <c r="E36" i="14"/>
  <c r="G36" i="14" s="1"/>
  <c r="F35" i="14"/>
  <c r="L40" i="14"/>
  <c r="N40" i="14" s="1"/>
  <c r="M39" i="14"/>
  <c r="E58" i="14"/>
  <c r="G58" i="14" s="1"/>
  <c r="F57" i="14"/>
  <c r="E42" i="14"/>
  <c r="G42" i="14" s="1"/>
  <c r="F41" i="14"/>
  <c r="L54" i="14"/>
  <c r="N54" i="14" s="1"/>
  <c r="M53" i="14"/>
  <c r="L26" i="14"/>
  <c r="N26" i="14" s="1"/>
  <c r="M25" i="14"/>
  <c r="E22" i="14"/>
  <c r="G22" i="14" s="1"/>
  <c r="F21" i="14"/>
  <c r="L16" i="14"/>
  <c r="N16" i="14" s="1"/>
  <c r="M15" i="14"/>
  <c r="S18" i="14"/>
  <c r="U18" i="14" s="1"/>
  <c r="S34" i="14"/>
  <c r="U34" i="14" s="1"/>
  <c r="S66" i="13"/>
  <c r="U66" i="13" s="1"/>
  <c r="S50" i="13"/>
  <c r="U50" i="13" s="1"/>
  <c r="L68" i="13"/>
  <c r="N68" i="13" s="1"/>
  <c r="M67" i="13"/>
  <c r="L36" i="13"/>
  <c r="N36" i="13" s="1"/>
  <c r="M35" i="13"/>
  <c r="S56" i="13"/>
  <c r="U56" i="13" s="1"/>
  <c r="S40" i="13"/>
  <c r="U40" i="13" s="1"/>
  <c r="L50" i="13"/>
  <c r="N50" i="13" s="1"/>
  <c r="M49" i="13"/>
  <c r="L30" i="13"/>
  <c r="N30" i="13" s="1"/>
  <c r="M29" i="13"/>
  <c r="S24" i="13"/>
  <c r="U24" i="13" s="1"/>
  <c r="L20" i="13"/>
  <c r="N20" i="13" s="1"/>
  <c r="M19" i="13"/>
  <c r="E20" i="13"/>
  <c r="G20" i="13" s="1"/>
  <c r="F19" i="13"/>
  <c r="E64" i="13"/>
  <c r="G64" i="13" s="1"/>
  <c r="F63" i="13"/>
  <c r="E48" i="13"/>
  <c r="G48" i="13" s="1"/>
  <c r="F47" i="13"/>
  <c r="L64" i="13"/>
  <c r="N64" i="13" s="1"/>
  <c r="M63" i="13"/>
  <c r="E70" i="13"/>
  <c r="G70" i="13" s="1"/>
  <c r="F69" i="13"/>
  <c r="E54" i="13"/>
  <c r="G54" i="13" s="1"/>
  <c r="F53" i="13"/>
  <c r="E38" i="13"/>
  <c r="G38" i="13" s="1"/>
  <c r="F37" i="13"/>
  <c r="L46" i="13"/>
  <c r="N46" i="13" s="1"/>
  <c r="M45" i="13"/>
  <c r="L34" i="13"/>
  <c r="N34" i="13" s="1"/>
  <c r="M33" i="13"/>
  <c r="E26" i="13"/>
  <c r="G26" i="13" s="1"/>
  <c r="F25" i="13"/>
  <c r="L24" i="13"/>
  <c r="N24" i="13" s="1"/>
  <c r="M23" i="13"/>
  <c r="S22" i="13"/>
  <c r="U22" i="13" s="1"/>
  <c r="S70" i="13"/>
  <c r="U70" i="13" s="1"/>
  <c r="S54" i="13"/>
  <c r="U54" i="13" s="1"/>
  <c r="S38" i="13"/>
  <c r="U38" i="13" s="1"/>
  <c r="L44" i="13"/>
  <c r="N44" i="13" s="1"/>
  <c r="M43" i="13"/>
  <c r="S60" i="13"/>
  <c r="U60" i="13" s="1"/>
  <c r="S44" i="13"/>
  <c r="U44" i="13" s="1"/>
  <c r="L58" i="13"/>
  <c r="N58" i="13" s="1"/>
  <c r="M57" i="13"/>
  <c r="L22" i="13"/>
  <c r="N22" i="13" s="1"/>
  <c r="M21" i="13"/>
  <c r="S20" i="13"/>
  <c r="U20" i="13" s="1"/>
  <c r="L12" i="13"/>
  <c r="N12" i="13" s="1"/>
  <c r="E16" i="13"/>
  <c r="G16" i="13" s="1"/>
  <c r="F15" i="13"/>
  <c r="E32" i="13"/>
  <c r="G32" i="13" s="1"/>
  <c r="F31" i="13"/>
  <c r="E60" i="13"/>
  <c r="G60" i="13" s="1"/>
  <c r="F59" i="13"/>
  <c r="E44" i="13"/>
  <c r="G44" i="13" s="1"/>
  <c r="F43" i="13"/>
  <c r="L56" i="13"/>
  <c r="N56" i="13" s="1"/>
  <c r="M55" i="13"/>
  <c r="E66" i="13"/>
  <c r="G66" i="13" s="1"/>
  <c r="F65" i="13"/>
  <c r="E50" i="13"/>
  <c r="G50" i="13" s="1"/>
  <c r="F49" i="13"/>
  <c r="L70" i="13"/>
  <c r="N70" i="13" s="1"/>
  <c r="M69" i="13"/>
  <c r="L38" i="13"/>
  <c r="N38" i="13" s="1"/>
  <c r="M37" i="13"/>
  <c r="E14" i="13"/>
  <c r="F13" i="13"/>
  <c r="E30" i="13"/>
  <c r="G30" i="13" s="1"/>
  <c r="F29" i="13"/>
  <c r="L32" i="13"/>
  <c r="N32" i="13" s="1"/>
  <c r="M31" i="13"/>
  <c r="S26" i="13"/>
  <c r="U26" i="13" s="1"/>
  <c r="S58" i="13"/>
  <c r="U58" i="13" s="1"/>
  <c r="S42" i="13"/>
  <c r="U42" i="13" s="1"/>
  <c r="L52" i="13"/>
  <c r="N52" i="13" s="1"/>
  <c r="M51" i="13"/>
  <c r="S64" i="13"/>
  <c r="U64" i="13" s="1"/>
  <c r="S48" i="13"/>
  <c r="U48" i="13" s="1"/>
  <c r="L66" i="13"/>
  <c r="N66" i="13" s="1"/>
  <c r="M65" i="13"/>
  <c r="M72" i="13"/>
  <c r="L14" i="13"/>
  <c r="N14" i="13" s="1"/>
  <c r="M13" i="13"/>
  <c r="S16" i="13"/>
  <c r="U16" i="13" s="1"/>
  <c r="S32" i="13"/>
  <c r="U32" i="13" s="1"/>
  <c r="E12" i="13"/>
  <c r="G12" i="13" s="1"/>
  <c r="F11" i="13"/>
  <c r="E28" i="13"/>
  <c r="G28" i="13" s="1"/>
  <c r="F27" i="13"/>
  <c r="E56" i="13"/>
  <c r="G56" i="13" s="1"/>
  <c r="F55" i="13"/>
  <c r="E40" i="13"/>
  <c r="G40" i="13" s="1"/>
  <c r="F39" i="13"/>
  <c r="L48" i="13"/>
  <c r="N48" i="13" s="1"/>
  <c r="M47" i="13"/>
  <c r="E62" i="13"/>
  <c r="G62" i="13" s="1"/>
  <c r="F61" i="13"/>
  <c r="E46" i="13"/>
  <c r="G46" i="13" s="1"/>
  <c r="F45" i="13"/>
  <c r="L62" i="13"/>
  <c r="N62" i="13" s="1"/>
  <c r="M61" i="13"/>
  <c r="L18" i="13"/>
  <c r="N18" i="13" s="1"/>
  <c r="M17" i="13"/>
  <c r="E18" i="13"/>
  <c r="G18" i="13" s="1"/>
  <c r="F17" i="13"/>
  <c r="E34" i="13"/>
  <c r="G34" i="13" s="1"/>
  <c r="F33" i="13"/>
  <c r="S14" i="13"/>
  <c r="U14" i="13" s="1"/>
  <c r="S30" i="13"/>
  <c r="U30" i="13" s="1"/>
  <c r="S62" i="13"/>
  <c r="U62" i="13" s="1"/>
  <c r="S46" i="13"/>
  <c r="U46" i="13" s="1"/>
  <c r="L60" i="13"/>
  <c r="N60" i="13" s="1"/>
  <c r="M59" i="13"/>
  <c r="S68" i="13"/>
  <c r="U68" i="13" s="1"/>
  <c r="S52" i="13"/>
  <c r="U52" i="13" s="1"/>
  <c r="S36" i="13"/>
  <c r="U36" i="13" s="1"/>
  <c r="L42" i="13"/>
  <c r="N42" i="13" s="1"/>
  <c r="M41" i="13"/>
  <c r="S12" i="13"/>
  <c r="U12" i="13" s="1"/>
  <c r="S28" i="13"/>
  <c r="U28" i="13" s="1"/>
  <c r="L28" i="13"/>
  <c r="N28" i="13" s="1"/>
  <c r="M27" i="13"/>
  <c r="E24" i="13"/>
  <c r="G24" i="13" s="1"/>
  <c r="F23" i="13"/>
  <c r="E68" i="13"/>
  <c r="G68" i="13" s="1"/>
  <c r="F67" i="13"/>
  <c r="E52" i="13"/>
  <c r="G52" i="13" s="1"/>
  <c r="F51" i="13"/>
  <c r="E36" i="13"/>
  <c r="G36" i="13" s="1"/>
  <c r="F35" i="13"/>
  <c r="L40" i="13"/>
  <c r="N40" i="13" s="1"/>
  <c r="M39" i="13"/>
  <c r="E58" i="13"/>
  <c r="G58" i="13" s="1"/>
  <c r="F57" i="13"/>
  <c r="E42" i="13"/>
  <c r="G42" i="13" s="1"/>
  <c r="F41" i="13"/>
  <c r="L54" i="13"/>
  <c r="N54" i="13" s="1"/>
  <c r="M53" i="13"/>
  <c r="L26" i="13"/>
  <c r="N26" i="13" s="1"/>
  <c r="M25" i="13"/>
  <c r="E22" i="13"/>
  <c r="G22" i="13" s="1"/>
  <c r="F21" i="13"/>
  <c r="L16" i="13"/>
  <c r="N16" i="13" s="1"/>
  <c r="M15" i="13"/>
  <c r="S18" i="13"/>
  <c r="U18" i="13" s="1"/>
  <c r="S34" i="13"/>
  <c r="U34" i="13" s="1"/>
  <c r="S66" i="12"/>
  <c r="U66" i="12" s="1"/>
  <c r="S50" i="12"/>
  <c r="U50" i="12" s="1"/>
  <c r="L40" i="12"/>
  <c r="N40" i="12" s="1"/>
  <c r="M39" i="12"/>
  <c r="L70" i="12"/>
  <c r="N70" i="12" s="1"/>
  <c r="M69" i="12"/>
  <c r="S24" i="12"/>
  <c r="U24" i="12" s="1"/>
  <c r="S14" i="12"/>
  <c r="U14" i="12" s="1"/>
  <c r="L30" i="12"/>
  <c r="N30" i="12" s="1"/>
  <c r="M29" i="12"/>
  <c r="E56" i="12"/>
  <c r="G56" i="12" s="1"/>
  <c r="F55" i="12"/>
  <c r="L68" i="12"/>
  <c r="N68" i="12" s="1"/>
  <c r="M67" i="12"/>
  <c r="L36" i="12"/>
  <c r="N36" i="12" s="1"/>
  <c r="M35" i="12"/>
  <c r="S56" i="12"/>
  <c r="U56" i="12" s="1"/>
  <c r="L66" i="12"/>
  <c r="N66" i="12" s="1"/>
  <c r="M65" i="12"/>
  <c r="M72" i="12"/>
  <c r="L14" i="12"/>
  <c r="N14" i="12" s="1"/>
  <c r="M13" i="12"/>
  <c r="E26" i="12"/>
  <c r="G26" i="12" s="1"/>
  <c r="F25" i="12"/>
  <c r="L28" i="12"/>
  <c r="N28" i="12" s="1"/>
  <c r="M27" i="12"/>
  <c r="E16" i="12"/>
  <c r="G16" i="12" s="1"/>
  <c r="F15" i="12"/>
  <c r="E32" i="12"/>
  <c r="G32" i="12" s="1"/>
  <c r="F31" i="12"/>
  <c r="L34" i="12"/>
  <c r="N34" i="12" s="1"/>
  <c r="M33" i="12"/>
  <c r="L64" i="12"/>
  <c r="N64" i="12" s="1"/>
  <c r="M63" i="12"/>
  <c r="E62" i="12"/>
  <c r="G62" i="12" s="1"/>
  <c r="F61" i="12"/>
  <c r="L46" i="12"/>
  <c r="N46" i="12" s="1"/>
  <c r="M45" i="12"/>
  <c r="S28" i="12"/>
  <c r="U28" i="12" s="1"/>
  <c r="L16" i="12"/>
  <c r="N16" i="12" s="1"/>
  <c r="M15" i="12"/>
  <c r="L22" i="12"/>
  <c r="N22" i="12" s="1"/>
  <c r="M21" i="12"/>
  <c r="S54" i="12"/>
  <c r="U54" i="12" s="1"/>
  <c r="L48" i="12"/>
  <c r="N48" i="12" s="1"/>
  <c r="M47" i="12"/>
  <c r="L62" i="12"/>
  <c r="N62" i="12" s="1"/>
  <c r="M61" i="12"/>
  <c r="L32" i="12"/>
  <c r="N32" i="12" s="1"/>
  <c r="M31" i="12"/>
  <c r="S34" i="12"/>
  <c r="U34" i="12" s="1"/>
  <c r="E68" i="12"/>
  <c r="G68" i="12" s="1"/>
  <c r="F67" i="12"/>
  <c r="E52" i="12"/>
  <c r="G52" i="12" s="1"/>
  <c r="F51" i="12"/>
  <c r="L60" i="12"/>
  <c r="N60" i="12" s="1"/>
  <c r="M59" i="12"/>
  <c r="S68" i="12"/>
  <c r="U68" i="12" s="1"/>
  <c r="S52" i="12"/>
  <c r="U52" i="12" s="1"/>
  <c r="L58" i="12"/>
  <c r="N58" i="12" s="1"/>
  <c r="M57" i="12"/>
  <c r="E14" i="12"/>
  <c r="F13" i="12"/>
  <c r="E30" i="12"/>
  <c r="G30" i="12" s="1"/>
  <c r="F29" i="12"/>
  <c r="S36" i="12"/>
  <c r="U36" i="12" s="1"/>
  <c r="E20" i="12"/>
  <c r="G20" i="12" s="1"/>
  <c r="F19" i="12"/>
  <c r="E36" i="12"/>
  <c r="G36" i="12" s="1"/>
  <c r="F35" i="12"/>
  <c r="S40" i="12"/>
  <c r="U40" i="12" s="1"/>
  <c r="E66" i="12"/>
  <c r="G66" i="12" s="1"/>
  <c r="F65" i="12"/>
  <c r="L54" i="12"/>
  <c r="N54" i="12" s="1"/>
  <c r="M53" i="12"/>
  <c r="S32" i="12"/>
  <c r="U32" i="12" s="1"/>
  <c r="S22" i="12"/>
  <c r="U22" i="12" s="1"/>
  <c r="S58" i="12"/>
  <c r="U58" i="12" s="1"/>
  <c r="S42" i="12"/>
  <c r="U42" i="12" s="1"/>
  <c r="E58" i="12"/>
  <c r="G58" i="12" s="1"/>
  <c r="F57" i="12"/>
  <c r="L38" i="12"/>
  <c r="N38" i="12" s="1"/>
  <c r="M37" i="12"/>
  <c r="L24" i="12"/>
  <c r="N24" i="12" s="1"/>
  <c r="M23" i="12"/>
  <c r="S30" i="12"/>
  <c r="U30" i="12" s="1"/>
  <c r="E64" i="12"/>
  <c r="G64" i="12" s="1"/>
  <c r="F63" i="12"/>
  <c r="E48" i="12"/>
  <c r="G48" i="12" s="1"/>
  <c r="F47" i="12"/>
  <c r="L52" i="12"/>
  <c r="N52" i="12" s="1"/>
  <c r="M51" i="12"/>
  <c r="S64" i="12"/>
  <c r="U64" i="12" s="1"/>
  <c r="S48" i="12"/>
  <c r="U48" i="12" s="1"/>
  <c r="L50" i="12"/>
  <c r="N50" i="12" s="1"/>
  <c r="M49" i="12"/>
  <c r="E18" i="12"/>
  <c r="G18" i="12" s="1"/>
  <c r="F17" i="12"/>
  <c r="E34" i="12"/>
  <c r="G34" i="12" s="1"/>
  <c r="F33" i="12"/>
  <c r="L12" i="12"/>
  <c r="N12" i="12" s="1"/>
  <c r="M11" i="12"/>
  <c r="E24" i="12"/>
  <c r="G24" i="12" s="1"/>
  <c r="F23" i="12"/>
  <c r="L18" i="12"/>
  <c r="N18" i="12" s="1"/>
  <c r="M17" i="12"/>
  <c r="S70" i="12"/>
  <c r="U70" i="12" s="1"/>
  <c r="E70" i="12"/>
  <c r="G70" i="12" s="1"/>
  <c r="F69" i="12"/>
  <c r="E46" i="12"/>
  <c r="G46" i="12" s="1"/>
  <c r="F45" i="12"/>
  <c r="S12" i="12"/>
  <c r="U12" i="12" s="1"/>
  <c r="E40" i="12"/>
  <c r="G40" i="12" s="1"/>
  <c r="F39" i="12"/>
  <c r="S26" i="12"/>
  <c r="U26" i="12" s="1"/>
  <c r="S62" i="12"/>
  <c r="U62" i="12" s="1"/>
  <c r="S46" i="12"/>
  <c r="U46" i="12" s="1"/>
  <c r="E54" i="12"/>
  <c r="G54" i="12" s="1"/>
  <c r="F53" i="12"/>
  <c r="S20" i="12"/>
  <c r="U20" i="12" s="1"/>
  <c r="S18" i="12"/>
  <c r="U18" i="12" s="1"/>
  <c r="E38" i="12"/>
  <c r="G38" i="12" s="1"/>
  <c r="F37" i="12"/>
  <c r="E60" i="12"/>
  <c r="G60" i="12" s="1"/>
  <c r="F59" i="12"/>
  <c r="E44" i="12"/>
  <c r="G44" i="12" s="1"/>
  <c r="F43" i="12"/>
  <c r="L44" i="12"/>
  <c r="N44" i="12" s="1"/>
  <c r="M43" i="12"/>
  <c r="S60" i="12"/>
  <c r="U60" i="12" s="1"/>
  <c r="S44" i="12"/>
  <c r="U44" i="12" s="1"/>
  <c r="L42" i="12"/>
  <c r="N42" i="12" s="1"/>
  <c r="M41" i="12"/>
  <c r="E22" i="12"/>
  <c r="G22" i="12" s="1"/>
  <c r="F21" i="12"/>
  <c r="L20" i="12"/>
  <c r="N20" i="12" s="1"/>
  <c r="M19" i="12"/>
  <c r="E28" i="12"/>
  <c r="G28" i="12" s="1"/>
  <c r="F27" i="12"/>
  <c r="L26" i="12"/>
  <c r="N26" i="12" s="1"/>
  <c r="M25" i="12"/>
  <c r="L56" i="12"/>
  <c r="N56" i="12" s="1"/>
  <c r="M55" i="12"/>
  <c r="E50" i="12"/>
  <c r="G50" i="12" s="1"/>
  <c r="F49" i="12"/>
  <c r="S16" i="12"/>
  <c r="U16" i="12" s="1"/>
  <c r="E42" i="12"/>
  <c r="G42" i="12" s="1"/>
  <c r="F41" i="12"/>
  <c r="S38" i="12"/>
  <c r="U38" i="12" s="1"/>
  <c r="E12" i="12"/>
  <c r="G12" i="12" s="1"/>
  <c r="F11" i="12"/>
  <c r="E68" i="11"/>
  <c r="G68" i="11" s="1"/>
  <c r="F67" i="11"/>
  <c r="E52" i="11"/>
  <c r="G52" i="11" s="1"/>
  <c r="F51" i="11"/>
  <c r="E36" i="11"/>
  <c r="G36" i="11" s="1"/>
  <c r="F35" i="11"/>
  <c r="L40" i="11"/>
  <c r="N40" i="11" s="1"/>
  <c r="M39" i="11"/>
  <c r="E58" i="11"/>
  <c r="G58" i="11" s="1"/>
  <c r="F57" i="11"/>
  <c r="E42" i="11"/>
  <c r="G42" i="11" s="1"/>
  <c r="F41" i="11"/>
  <c r="L54" i="11"/>
  <c r="N54" i="11" s="1"/>
  <c r="M53" i="11"/>
  <c r="L26" i="11"/>
  <c r="N26" i="11" s="1"/>
  <c r="M25" i="11"/>
  <c r="E22" i="11"/>
  <c r="G22" i="11" s="1"/>
  <c r="F21" i="11"/>
  <c r="L16" i="11"/>
  <c r="N16" i="11" s="1"/>
  <c r="M15" i="11"/>
  <c r="S18" i="11"/>
  <c r="U18" i="11" s="1"/>
  <c r="S34" i="11"/>
  <c r="U34" i="11" s="1"/>
  <c r="S58" i="11"/>
  <c r="U58" i="11" s="1"/>
  <c r="S42" i="11"/>
  <c r="U42" i="11" s="1"/>
  <c r="L52" i="11"/>
  <c r="N52" i="11" s="1"/>
  <c r="M51" i="11"/>
  <c r="S64" i="11"/>
  <c r="U64" i="11" s="1"/>
  <c r="S48" i="11"/>
  <c r="U48" i="11" s="1"/>
  <c r="L66" i="11"/>
  <c r="N66" i="11" s="1"/>
  <c r="M65" i="11"/>
  <c r="M72" i="11"/>
  <c r="L14" i="11"/>
  <c r="N14" i="11" s="1"/>
  <c r="M13" i="11"/>
  <c r="S16" i="11"/>
  <c r="U16" i="11" s="1"/>
  <c r="S32" i="11"/>
  <c r="U32" i="11" s="1"/>
  <c r="E12" i="11"/>
  <c r="G12" i="11" s="1"/>
  <c r="E28" i="11"/>
  <c r="G28" i="11" s="1"/>
  <c r="F27" i="11"/>
  <c r="E56" i="11"/>
  <c r="G56" i="11" s="1"/>
  <c r="F55" i="11"/>
  <c r="E40" i="11"/>
  <c r="G40" i="11" s="1"/>
  <c r="F39" i="11"/>
  <c r="L48" i="11"/>
  <c r="N48" i="11" s="1"/>
  <c r="M47" i="11"/>
  <c r="E62" i="11"/>
  <c r="G62" i="11" s="1"/>
  <c r="F61" i="11"/>
  <c r="E46" i="11"/>
  <c r="G46" i="11" s="1"/>
  <c r="F45" i="11"/>
  <c r="L62" i="11"/>
  <c r="N62" i="11" s="1"/>
  <c r="M61" i="11"/>
  <c r="L18" i="11"/>
  <c r="N18" i="11" s="1"/>
  <c r="M17" i="11"/>
  <c r="E18" i="11"/>
  <c r="G18" i="11" s="1"/>
  <c r="F17" i="11"/>
  <c r="E34" i="11"/>
  <c r="G34" i="11" s="1"/>
  <c r="F33" i="11"/>
  <c r="S14" i="11"/>
  <c r="U14" i="11" s="1"/>
  <c r="S30" i="11"/>
  <c r="U30" i="11" s="1"/>
  <c r="S62" i="11"/>
  <c r="U62" i="11" s="1"/>
  <c r="S46" i="11"/>
  <c r="U46" i="11" s="1"/>
  <c r="L60" i="11"/>
  <c r="N60" i="11" s="1"/>
  <c r="M59" i="11"/>
  <c r="S68" i="11"/>
  <c r="U68" i="11" s="1"/>
  <c r="S52" i="11"/>
  <c r="U52" i="11" s="1"/>
  <c r="S36" i="11"/>
  <c r="U36" i="11" s="1"/>
  <c r="L42" i="11"/>
  <c r="N42" i="11" s="1"/>
  <c r="M41" i="11"/>
  <c r="S12" i="11"/>
  <c r="U12" i="11" s="1"/>
  <c r="S28" i="11"/>
  <c r="U28" i="11" s="1"/>
  <c r="L28" i="11"/>
  <c r="N28" i="11" s="1"/>
  <c r="M27" i="11"/>
  <c r="E24" i="11"/>
  <c r="G24" i="11" s="1"/>
  <c r="F23" i="11"/>
  <c r="E44" i="11"/>
  <c r="G44" i="11" s="1"/>
  <c r="F43" i="11"/>
  <c r="E66" i="11"/>
  <c r="G66" i="11" s="1"/>
  <c r="F65" i="11"/>
  <c r="L70" i="11"/>
  <c r="N70" i="11" s="1"/>
  <c r="M69" i="11"/>
  <c r="L38" i="11"/>
  <c r="N38" i="11" s="1"/>
  <c r="M37" i="11"/>
  <c r="E14" i="11"/>
  <c r="F13" i="11"/>
  <c r="E30" i="11"/>
  <c r="G30" i="11" s="1"/>
  <c r="F29" i="11"/>
  <c r="L32" i="11"/>
  <c r="N32" i="11" s="1"/>
  <c r="M31" i="11"/>
  <c r="S26" i="11"/>
  <c r="U26" i="11" s="1"/>
  <c r="S66" i="11"/>
  <c r="U66" i="11" s="1"/>
  <c r="S50" i="11"/>
  <c r="U50" i="11" s="1"/>
  <c r="L68" i="11"/>
  <c r="N68" i="11" s="1"/>
  <c r="M67" i="11"/>
  <c r="L36" i="11"/>
  <c r="N36" i="11" s="1"/>
  <c r="M35" i="11"/>
  <c r="S56" i="11"/>
  <c r="U56" i="11" s="1"/>
  <c r="S40" i="11"/>
  <c r="U40" i="11" s="1"/>
  <c r="L50" i="11"/>
  <c r="N50" i="11" s="1"/>
  <c r="M49" i="11"/>
  <c r="L30" i="11"/>
  <c r="N30" i="11" s="1"/>
  <c r="M29" i="11"/>
  <c r="S24" i="11"/>
  <c r="U24" i="11" s="1"/>
  <c r="L20" i="11"/>
  <c r="N20" i="11" s="1"/>
  <c r="M19" i="11"/>
  <c r="E20" i="11"/>
  <c r="G20" i="11" s="1"/>
  <c r="F19" i="11"/>
  <c r="E64" i="11"/>
  <c r="G64" i="11" s="1"/>
  <c r="F63" i="11"/>
  <c r="E48" i="11"/>
  <c r="G48" i="11" s="1"/>
  <c r="F47" i="11"/>
  <c r="L64" i="11"/>
  <c r="N64" i="11" s="1"/>
  <c r="M63" i="11"/>
  <c r="E70" i="11"/>
  <c r="G70" i="11" s="1"/>
  <c r="F69" i="11"/>
  <c r="E54" i="11"/>
  <c r="G54" i="11" s="1"/>
  <c r="F53" i="11"/>
  <c r="E38" i="11"/>
  <c r="G38" i="11" s="1"/>
  <c r="F37" i="11"/>
  <c r="L46" i="11"/>
  <c r="N46" i="11" s="1"/>
  <c r="M45" i="11"/>
  <c r="L34" i="11"/>
  <c r="N34" i="11" s="1"/>
  <c r="M33" i="11"/>
  <c r="E26" i="11"/>
  <c r="G26" i="11" s="1"/>
  <c r="F25" i="11"/>
  <c r="L24" i="11"/>
  <c r="N24" i="11" s="1"/>
  <c r="M23" i="11"/>
  <c r="S22" i="11"/>
  <c r="U22" i="11" s="1"/>
  <c r="S70" i="11"/>
  <c r="U70" i="11" s="1"/>
  <c r="S54" i="11"/>
  <c r="U54" i="11" s="1"/>
  <c r="S38" i="11"/>
  <c r="U38" i="11" s="1"/>
  <c r="L44" i="11"/>
  <c r="N44" i="11" s="1"/>
  <c r="M43" i="11"/>
  <c r="S60" i="11"/>
  <c r="U60" i="11" s="1"/>
  <c r="S44" i="11"/>
  <c r="U44" i="11" s="1"/>
  <c r="L58" i="11"/>
  <c r="N58" i="11" s="1"/>
  <c r="M57" i="11"/>
  <c r="L22" i="11"/>
  <c r="N22" i="11" s="1"/>
  <c r="M21" i="11"/>
  <c r="S20" i="11"/>
  <c r="U20" i="11" s="1"/>
  <c r="L12" i="11"/>
  <c r="N12" i="11" s="1"/>
  <c r="E16" i="11"/>
  <c r="G16" i="11" s="1"/>
  <c r="F15" i="11"/>
  <c r="E32" i="11"/>
  <c r="G32" i="11" s="1"/>
  <c r="F31" i="11"/>
  <c r="E60" i="11"/>
  <c r="G60" i="11" s="1"/>
  <c r="F59" i="11"/>
  <c r="L56" i="11"/>
  <c r="N56" i="11" s="1"/>
  <c r="M55" i="11"/>
  <c r="E50" i="11"/>
  <c r="G50" i="11" s="1"/>
  <c r="F49" i="11"/>
  <c r="F7" i="5"/>
  <c r="F8" i="5" s="1"/>
  <c r="C13" i="5"/>
  <c r="C14" i="5" s="1"/>
  <c r="C17" i="5"/>
  <c r="C18" i="5" s="1"/>
  <c r="C21" i="5"/>
  <c r="C22" i="5" s="1"/>
  <c r="C25" i="5"/>
  <c r="C29" i="5"/>
  <c r="C30" i="5" s="1"/>
  <c r="C33" i="5"/>
  <c r="I4" i="5"/>
  <c r="J6" i="5" s="1"/>
  <c r="M7" i="5" s="1"/>
  <c r="M8" i="5" s="1"/>
  <c r="J11" i="5"/>
  <c r="J12" i="5" s="1"/>
  <c r="J15" i="5"/>
  <c r="J16" i="5" s="1"/>
  <c r="J19" i="5"/>
  <c r="J20" i="5" s="1"/>
  <c r="J23" i="5"/>
  <c r="J24" i="5" s="1"/>
  <c r="J27" i="5"/>
  <c r="J28" i="5" s="1"/>
  <c r="J31" i="5"/>
  <c r="J32" i="5" s="1"/>
  <c r="C11" i="5"/>
  <c r="C12" i="5" s="1"/>
  <c r="C15" i="5"/>
  <c r="C19" i="5"/>
  <c r="C23" i="5"/>
  <c r="C24" i="5" s="1"/>
  <c r="C27" i="5"/>
  <c r="C28" i="5" s="1"/>
  <c r="C31" i="5"/>
  <c r="J13" i="5"/>
  <c r="J14" i="5" s="1"/>
  <c r="J17" i="5"/>
  <c r="J18" i="5" s="1"/>
  <c r="J21" i="5"/>
  <c r="J22" i="5" s="1"/>
  <c r="J25" i="5"/>
  <c r="J29" i="5"/>
  <c r="J30" i="5" s="1"/>
  <c r="D73" i="41" l="1"/>
  <c r="D74" i="41"/>
  <c r="R73" i="41"/>
  <c r="R74" i="41"/>
  <c r="M72" i="34"/>
  <c r="L20" i="34"/>
  <c r="N20" i="34" s="1"/>
  <c r="M19" i="34"/>
  <c r="M59" i="34"/>
  <c r="D43" i="5"/>
  <c r="D51" i="5"/>
  <c r="D59" i="5"/>
  <c r="D67" i="5"/>
  <c r="D37" i="5"/>
  <c r="D45" i="5"/>
  <c r="D53" i="5"/>
  <c r="D61" i="5"/>
  <c r="D69" i="5"/>
  <c r="D39" i="5"/>
  <c r="D47" i="5"/>
  <c r="D55" i="5"/>
  <c r="D63" i="5"/>
  <c r="D41" i="5"/>
  <c r="D49" i="5"/>
  <c r="D57" i="5"/>
  <c r="D65" i="5"/>
  <c r="R11" i="5"/>
  <c r="R43" i="5"/>
  <c r="D35" i="5"/>
  <c r="R39" i="5"/>
  <c r="T39" i="5" s="1"/>
  <c r="R17" i="5"/>
  <c r="R25" i="5"/>
  <c r="R33" i="5"/>
  <c r="R41" i="5"/>
  <c r="R49" i="5"/>
  <c r="R57" i="5"/>
  <c r="R65" i="5"/>
  <c r="R19" i="5"/>
  <c r="R51" i="5"/>
  <c r="R15" i="5"/>
  <c r="R47" i="5"/>
  <c r="R69" i="5"/>
  <c r="R27" i="5"/>
  <c r="R59" i="5"/>
  <c r="R23" i="5"/>
  <c r="T23" i="5" s="1"/>
  <c r="R55" i="5"/>
  <c r="T55" i="5" s="1"/>
  <c r="R13" i="5"/>
  <c r="R21" i="5"/>
  <c r="R29" i="5"/>
  <c r="R37" i="5"/>
  <c r="R45" i="5"/>
  <c r="R53" i="5"/>
  <c r="R61" i="5"/>
  <c r="R35" i="5"/>
  <c r="R67" i="5"/>
  <c r="R31" i="5"/>
  <c r="R63" i="5"/>
  <c r="K73" i="40"/>
  <c r="K74" i="40"/>
  <c r="T72" i="40"/>
  <c r="U14" i="40"/>
  <c r="F72" i="40"/>
  <c r="G14" i="40"/>
  <c r="T72" i="39"/>
  <c r="U14" i="39"/>
  <c r="K73" i="39"/>
  <c r="K74" i="39"/>
  <c r="F72" i="39"/>
  <c r="G14" i="39"/>
  <c r="T72" i="38"/>
  <c r="U14" i="38"/>
  <c r="F72" i="38"/>
  <c r="G14" i="38"/>
  <c r="K73" i="38"/>
  <c r="K74" i="38"/>
  <c r="L26" i="34"/>
  <c r="N26" i="34" s="1"/>
  <c r="L40" i="34"/>
  <c r="N40" i="34" s="1"/>
  <c r="L44" i="34"/>
  <c r="N44" i="34" s="1"/>
  <c r="L34" i="34"/>
  <c r="N34" i="34" s="1"/>
  <c r="L38" i="34"/>
  <c r="N38" i="34" s="1"/>
  <c r="L50" i="34"/>
  <c r="N50" i="34" s="1"/>
  <c r="L14" i="34"/>
  <c r="N14" i="34" s="1"/>
  <c r="L56" i="34"/>
  <c r="N56" i="34" s="1"/>
  <c r="T72" i="37"/>
  <c r="U14" i="37"/>
  <c r="F72" i="37"/>
  <c r="G14" i="37"/>
  <c r="K73" i="37"/>
  <c r="K74" i="37"/>
  <c r="T72" i="36"/>
  <c r="U14" i="36"/>
  <c r="F72" i="36"/>
  <c r="G14" i="36"/>
  <c r="K73" i="36"/>
  <c r="K74" i="36"/>
  <c r="F72" i="35"/>
  <c r="G14" i="35"/>
  <c r="T72" i="35"/>
  <c r="K73" i="35"/>
  <c r="K74" i="35"/>
  <c r="M49" i="34"/>
  <c r="L62" i="34"/>
  <c r="N62" i="34" s="1"/>
  <c r="L66" i="34"/>
  <c r="N66" i="34" s="1"/>
  <c r="L58" i="34"/>
  <c r="N58" i="34" s="1"/>
  <c r="M15" i="34"/>
  <c r="L32" i="34"/>
  <c r="N32" i="34" s="1"/>
  <c r="L52" i="34"/>
  <c r="N52" i="34" s="1"/>
  <c r="L54" i="34"/>
  <c r="N54" i="34" s="1"/>
  <c r="L64" i="34"/>
  <c r="N64" i="34" s="1"/>
  <c r="L12" i="34"/>
  <c r="N12" i="34" s="1"/>
  <c r="L24" i="34"/>
  <c r="N24" i="34" s="1"/>
  <c r="L22" i="34"/>
  <c r="N22" i="34" s="1"/>
  <c r="K39" i="33"/>
  <c r="M39" i="33" s="1"/>
  <c r="K11" i="33"/>
  <c r="K61" i="33"/>
  <c r="M61" i="33" s="1"/>
  <c r="K49" i="33"/>
  <c r="M49" i="33" s="1"/>
  <c r="K45" i="33"/>
  <c r="M45" i="33" s="1"/>
  <c r="K13" i="33"/>
  <c r="K29" i="33"/>
  <c r="M29" i="33" s="1"/>
  <c r="K25" i="33"/>
  <c r="M25" i="33" s="1"/>
  <c r="K17" i="33"/>
  <c r="M17" i="33" s="1"/>
  <c r="K47" i="33"/>
  <c r="K63" i="33"/>
  <c r="K65" i="33"/>
  <c r="K53" i="33"/>
  <c r="K15" i="33"/>
  <c r="L14" i="33" s="1"/>
  <c r="N14" i="33" s="1"/>
  <c r="K31" i="33"/>
  <c r="K51" i="33"/>
  <c r="K19" i="33"/>
  <c r="K33" i="33"/>
  <c r="K37" i="33"/>
  <c r="K23" i="33"/>
  <c r="K21" i="33"/>
  <c r="K57" i="33"/>
  <c r="K43" i="33"/>
  <c r="K67" i="33"/>
  <c r="K27" i="33"/>
  <c r="K55" i="33"/>
  <c r="K41" i="33"/>
  <c r="K59" i="33"/>
  <c r="M59" i="33" s="1"/>
  <c r="K35" i="33"/>
  <c r="K69" i="33"/>
  <c r="T72" i="34"/>
  <c r="F72" i="34"/>
  <c r="G14" i="34"/>
  <c r="K73" i="34"/>
  <c r="K74" i="34"/>
  <c r="T72" i="33"/>
  <c r="F72" i="33"/>
  <c r="G14" i="33"/>
  <c r="K73" i="32"/>
  <c r="K74" i="32"/>
  <c r="F72" i="32"/>
  <c r="G14" i="32"/>
  <c r="T72" i="32"/>
  <c r="K73" i="31"/>
  <c r="K74" i="31"/>
  <c r="T72" i="31"/>
  <c r="U14" i="31"/>
  <c r="F72" i="31"/>
  <c r="G14" i="31"/>
  <c r="K73" i="30"/>
  <c r="K74" i="30"/>
  <c r="F72" i="30"/>
  <c r="G14" i="30"/>
  <c r="F72" i="29"/>
  <c r="G14" i="29"/>
  <c r="T72" i="29"/>
  <c r="K74" i="29"/>
  <c r="K73" i="29"/>
  <c r="T72" i="28"/>
  <c r="U14" i="28"/>
  <c r="F72" i="28"/>
  <c r="G14" i="28"/>
  <c r="K73" i="28"/>
  <c r="K74" i="28"/>
  <c r="K33" i="5"/>
  <c r="M33" i="5" s="1"/>
  <c r="K35" i="5"/>
  <c r="K37" i="5"/>
  <c r="K67" i="5"/>
  <c r="K65" i="5"/>
  <c r="K63" i="5"/>
  <c r="K69" i="5"/>
  <c r="K59" i="5"/>
  <c r="K57" i="5"/>
  <c r="K55" i="5"/>
  <c r="K61" i="5"/>
  <c r="K51" i="5"/>
  <c r="K49" i="5"/>
  <c r="K47" i="5"/>
  <c r="K53" i="5"/>
  <c r="K43" i="5"/>
  <c r="K41" i="5"/>
  <c r="K39" i="5"/>
  <c r="K45" i="5"/>
  <c r="T72" i="14"/>
  <c r="K73" i="14"/>
  <c r="K74" i="14"/>
  <c r="F72" i="14"/>
  <c r="G14" i="14"/>
  <c r="T72" i="13"/>
  <c r="K73" i="13"/>
  <c r="K74" i="13"/>
  <c r="F72" i="13"/>
  <c r="G14" i="13"/>
  <c r="F72" i="12"/>
  <c r="G14" i="12"/>
  <c r="T72" i="12"/>
  <c r="K73" i="12"/>
  <c r="K74" i="12"/>
  <c r="F72" i="11"/>
  <c r="G14" i="11"/>
  <c r="T72" i="11"/>
  <c r="K73" i="11"/>
  <c r="K74" i="11"/>
  <c r="K25" i="5"/>
  <c r="J26" i="5"/>
  <c r="K29" i="5"/>
  <c r="D19" i="5"/>
  <c r="C20" i="5"/>
  <c r="D25" i="5"/>
  <c r="C26" i="5"/>
  <c r="D31" i="5"/>
  <c r="C32" i="5"/>
  <c r="C16" i="5"/>
  <c r="D15" i="5"/>
  <c r="F15" i="5" s="1"/>
  <c r="D21" i="5"/>
  <c r="K23" i="5"/>
  <c r="K21" i="5"/>
  <c r="M21" i="5" s="1"/>
  <c r="D27" i="5"/>
  <c r="K19" i="5"/>
  <c r="D33" i="5"/>
  <c r="D17" i="5"/>
  <c r="K17" i="5"/>
  <c r="D23" i="5"/>
  <c r="D29" i="5"/>
  <c r="E30" i="5" s="1"/>
  <c r="G30" i="5" s="1"/>
  <c r="K13" i="5"/>
  <c r="D11" i="5"/>
  <c r="D13" i="5"/>
  <c r="E14" i="5" s="1"/>
  <c r="K31" i="5"/>
  <c r="L32" i="5" s="1"/>
  <c r="N32" i="5" s="1"/>
  <c r="K15" i="5"/>
  <c r="K27" i="5"/>
  <c r="L26" i="5" s="1"/>
  <c r="N26" i="5" s="1"/>
  <c r="M19" i="5"/>
  <c r="L20" i="5"/>
  <c r="N20" i="5" s="1"/>
  <c r="E18" i="5"/>
  <c r="G18" i="5" s="1"/>
  <c r="F17" i="5"/>
  <c r="M17" i="5"/>
  <c r="E24" i="5"/>
  <c r="G24" i="5" s="1"/>
  <c r="F23" i="5"/>
  <c r="M15" i="5"/>
  <c r="F13" i="5"/>
  <c r="M29" i="5"/>
  <c r="M72" i="5"/>
  <c r="M13" i="5"/>
  <c r="L14" i="5"/>
  <c r="N14" i="5" s="1"/>
  <c r="E20" i="5"/>
  <c r="G20" i="5" s="1"/>
  <c r="F19" i="5"/>
  <c r="L28" i="5"/>
  <c r="N28" i="5" s="1"/>
  <c r="K11" i="5"/>
  <c r="E26" i="5"/>
  <c r="G26" i="5" s="1"/>
  <c r="F25" i="5"/>
  <c r="M25" i="5"/>
  <c r="F31" i="5"/>
  <c r="E22" i="5"/>
  <c r="G22" i="5" s="1"/>
  <c r="F21" i="5"/>
  <c r="T63" i="5" l="1"/>
  <c r="S64" i="5"/>
  <c r="U64" i="5" s="1"/>
  <c r="T61" i="5"/>
  <c r="S62" i="5"/>
  <c r="U62" i="5" s="1"/>
  <c r="T29" i="5"/>
  <c r="S30" i="5"/>
  <c r="U30" i="5" s="1"/>
  <c r="T47" i="5"/>
  <c r="S48" i="5"/>
  <c r="U48" i="5" s="1"/>
  <c r="T65" i="5"/>
  <c r="S66" i="5"/>
  <c r="U66" i="5" s="1"/>
  <c r="T33" i="5"/>
  <c r="S34" i="5"/>
  <c r="U34" i="5" s="1"/>
  <c r="E36" i="5"/>
  <c r="G36" i="5" s="1"/>
  <c r="F35" i="5"/>
  <c r="F57" i="5"/>
  <c r="E58" i="5"/>
  <c r="G58" i="5" s="1"/>
  <c r="F55" i="5"/>
  <c r="E56" i="5"/>
  <c r="G56" i="5" s="1"/>
  <c r="F61" i="5"/>
  <c r="E62" i="5"/>
  <c r="G62" i="5" s="1"/>
  <c r="F67" i="5"/>
  <c r="E68" i="5"/>
  <c r="G68" i="5" s="1"/>
  <c r="T31" i="5"/>
  <c r="S32" i="5"/>
  <c r="U32" i="5" s="1"/>
  <c r="T53" i="5"/>
  <c r="S54" i="5"/>
  <c r="U54" i="5" s="1"/>
  <c r="T21" i="5"/>
  <c r="S22" i="5"/>
  <c r="U22" i="5" s="1"/>
  <c r="T59" i="5"/>
  <c r="S60" i="5"/>
  <c r="U60" i="5" s="1"/>
  <c r="T15" i="5"/>
  <c r="S16" i="5"/>
  <c r="U16" i="5" s="1"/>
  <c r="S56" i="5"/>
  <c r="U56" i="5" s="1"/>
  <c r="T57" i="5"/>
  <c r="S58" i="5"/>
  <c r="U58" i="5" s="1"/>
  <c r="S24" i="5"/>
  <c r="U24" i="5" s="1"/>
  <c r="T25" i="5"/>
  <c r="S26" i="5"/>
  <c r="U26" i="5" s="1"/>
  <c r="T43" i="5"/>
  <c r="S44" i="5"/>
  <c r="U44" i="5" s="1"/>
  <c r="F49" i="5"/>
  <c r="E50" i="5"/>
  <c r="G50" i="5" s="1"/>
  <c r="F47" i="5"/>
  <c r="E48" i="5"/>
  <c r="G48" i="5" s="1"/>
  <c r="F53" i="5"/>
  <c r="E54" i="5"/>
  <c r="G54" i="5" s="1"/>
  <c r="F59" i="5"/>
  <c r="E60" i="5"/>
  <c r="G60" i="5" s="1"/>
  <c r="T67" i="5"/>
  <c r="S68" i="5"/>
  <c r="U68" i="5" s="1"/>
  <c r="T45" i="5"/>
  <c r="S46" i="5"/>
  <c r="U46" i="5" s="1"/>
  <c r="T13" i="5"/>
  <c r="S14" i="5"/>
  <c r="T27" i="5"/>
  <c r="S28" i="5"/>
  <c r="U28" i="5" s="1"/>
  <c r="T51" i="5"/>
  <c r="S52" i="5"/>
  <c r="U52" i="5" s="1"/>
  <c r="T49" i="5"/>
  <c r="S50" i="5"/>
  <c r="U50" i="5" s="1"/>
  <c r="T17" i="5"/>
  <c r="S18" i="5"/>
  <c r="U18" i="5" s="1"/>
  <c r="T11" i="5"/>
  <c r="S12" i="5"/>
  <c r="U12" i="5" s="1"/>
  <c r="F41" i="5"/>
  <c r="E42" i="5"/>
  <c r="G42" i="5" s="1"/>
  <c r="F39" i="5"/>
  <c r="E40" i="5"/>
  <c r="G40" i="5" s="1"/>
  <c r="F45" i="5"/>
  <c r="E46" i="5"/>
  <c r="G46" i="5" s="1"/>
  <c r="F51" i="5"/>
  <c r="E52" i="5"/>
  <c r="G52" i="5" s="1"/>
  <c r="T35" i="5"/>
  <c r="S36" i="5"/>
  <c r="U36" i="5" s="1"/>
  <c r="T37" i="5"/>
  <c r="S38" i="5"/>
  <c r="U38" i="5" s="1"/>
  <c r="T69" i="5"/>
  <c r="S70" i="5"/>
  <c r="U70" i="5" s="1"/>
  <c r="T19" i="5"/>
  <c r="S20" i="5"/>
  <c r="U20" i="5" s="1"/>
  <c r="S40" i="5"/>
  <c r="U40" i="5" s="1"/>
  <c r="T41" i="5"/>
  <c r="S42" i="5"/>
  <c r="U42" i="5" s="1"/>
  <c r="F65" i="5"/>
  <c r="E66" i="5"/>
  <c r="G66" i="5" s="1"/>
  <c r="F63" i="5"/>
  <c r="E64" i="5"/>
  <c r="G64" i="5" s="1"/>
  <c r="F69" i="5"/>
  <c r="E70" i="5"/>
  <c r="G70" i="5" s="1"/>
  <c r="F37" i="5"/>
  <c r="E38" i="5"/>
  <c r="G38" i="5" s="1"/>
  <c r="F43" i="5"/>
  <c r="E44" i="5"/>
  <c r="G44" i="5" s="1"/>
  <c r="L22" i="5"/>
  <c r="N22" i="5" s="1"/>
  <c r="R74" i="40"/>
  <c r="D73" i="40"/>
  <c r="D74" i="40"/>
  <c r="R73" i="40"/>
  <c r="R74" i="39"/>
  <c r="D73" i="39"/>
  <c r="D74" i="39"/>
  <c r="R73" i="39"/>
  <c r="R74" i="38"/>
  <c r="D73" i="38"/>
  <c r="D74" i="38"/>
  <c r="R73" i="38"/>
  <c r="R74" i="37"/>
  <c r="D73" i="37"/>
  <c r="D74" i="37"/>
  <c r="R73" i="37"/>
  <c r="R74" i="36"/>
  <c r="D73" i="36"/>
  <c r="D74" i="36"/>
  <c r="R73" i="36"/>
  <c r="R74" i="35"/>
  <c r="D73" i="35"/>
  <c r="D74" i="35"/>
  <c r="R73" i="35"/>
  <c r="L12" i="33"/>
  <c r="N12" i="33" s="1"/>
  <c r="M11" i="33"/>
  <c r="M13" i="33"/>
  <c r="M72" i="33"/>
  <c r="L60" i="33"/>
  <c r="N60" i="33" s="1"/>
  <c r="L42" i="33"/>
  <c r="N42" i="33" s="1"/>
  <c r="M41" i="33"/>
  <c r="L44" i="33"/>
  <c r="N44" i="33" s="1"/>
  <c r="M43" i="33"/>
  <c r="L38" i="33"/>
  <c r="N38" i="33" s="1"/>
  <c r="M37" i="33"/>
  <c r="L32" i="33"/>
  <c r="N32" i="33" s="1"/>
  <c r="L30" i="33"/>
  <c r="N30" i="33" s="1"/>
  <c r="M31" i="33"/>
  <c r="L62" i="33"/>
  <c r="N62" i="33" s="1"/>
  <c r="L64" i="33"/>
  <c r="N64" i="33" s="1"/>
  <c r="M63" i="33"/>
  <c r="L70" i="33"/>
  <c r="N70" i="33" s="1"/>
  <c r="M69" i="33"/>
  <c r="L56" i="33"/>
  <c r="N56" i="33" s="1"/>
  <c r="M55" i="33"/>
  <c r="L58" i="33"/>
  <c r="N58" i="33" s="1"/>
  <c r="M57" i="33"/>
  <c r="M33" i="33"/>
  <c r="L34" i="33"/>
  <c r="N34" i="33" s="1"/>
  <c r="L16" i="33"/>
  <c r="N16" i="33" s="1"/>
  <c r="M15" i="33"/>
  <c r="L46" i="33"/>
  <c r="N46" i="33" s="1"/>
  <c r="L48" i="33"/>
  <c r="N48" i="33" s="1"/>
  <c r="M47" i="33"/>
  <c r="L36" i="33"/>
  <c r="N36" i="33" s="1"/>
  <c r="M35" i="33"/>
  <c r="L26" i="33"/>
  <c r="N26" i="33" s="1"/>
  <c r="L28" i="33"/>
  <c r="N28" i="33" s="1"/>
  <c r="M27" i="33"/>
  <c r="L22" i="33"/>
  <c r="N22" i="33" s="1"/>
  <c r="M21" i="33"/>
  <c r="M19" i="33"/>
  <c r="L18" i="33"/>
  <c r="N18" i="33" s="1"/>
  <c r="L20" i="33"/>
  <c r="N20" i="33" s="1"/>
  <c r="M53" i="33"/>
  <c r="L54" i="33"/>
  <c r="N54" i="33" s="1"/>
  <c r="L40" i="33"/>
  <c r="N40" i="33" s="1"/>
  <c r="L68" i="33"/>
  <c r="N68" i="33" s="1"/>
  <c r="M67" i="33"/>
  <c r="L24" i="33"/>
  <c r="N24" i="33" s="1"/>
  <c r="M23" i="33"/>
  <c r="M51" i="33"/>
  <c r="L52" i="33"/>
  <c r="N52" i="33" s="1"/>
  <c r="L50" i="33"/>
  <c r="N50" i="33" s="1"/>
  <c r="M65" i="33"/>
  <c r="L66" i="33"/>
  <c r="N66" i="33" s="1"/>
  <c r="R74" i="34"/>
  <c r="D73" i="34"/>
  <c r="D74" i="34"/>
  <c r="R73" i="34"/>
  <c r="R74" i="33"/>
  <c r="D73" i="33"/>
  <c r="D74" i="33"/>
  <c r="R73" i="33"/>
  <c r="R74" i="32"/>
  <c r="D73" i="32"/>
  <c r="D74" i="32"/>
  <c r="R73" i="32"/>
  <c r="R74" i="31"/>
  <c r="D73" i="31"/>
  <c r="D74" i="31"/>
  <c r="R73" i="31"/>
  <c r="R74" i="30"/>
  <c r="D73" i="30"/>
  <c r="D74" i="30"/>
  <c r="R73" i="30"/>
  <c r="D74" i="29"/>
  <c r="R74" i="29"/>
  <c r="D73" i="29"/>
  <c r="R73" i="29"/>
  <c r="R74" i="28"/>
  <c r="D73" i="28"/>
  <c r="D74" i="28"/>
  <c r="R73" i="28"/>
  <c r="M27" i="5"/>
  <c r="L18" i="5"/>
  <c r="N18" i="5" s="1"/>
  <c r="L44" i="5"/>
  <c r="N44" i="5" s="1"/>
  <c r="M43" i="5"/>
  <c r="L52" i="5"/>
  <c r="N52" i="5" s="1"/>
  <c r="M51" i="5"/>
  <c r="L60" i="5"/>
  <c r="N60" i="5" s="1"/>
  <c r="M59" i="5"/>
  <c r="L68" i="5"/>
  <c r="N68" i="5" s="1"/>
  <c r="M67" i="5"/>
  <c r="M45" i="5"/>
  <c r="L46" i="5"/>
  <c r="N46" i="5" s="1"/>
  <c r="L54" i="5"/>
  <c r="N54" i="5" s="1"/>
  <c r="M53" i="5"/>
  <c r="M61" i="5"/>
  <c r="L62" i="5"/>
  <c r="N62" i="5" s="1"/>
  <c r="L70" i="5"/>
  <c r="N70" i="5" s="1"/>
  <c r="M69" i="5"/>
  <c r="L36" i="5"/>
  <c r="N36" i="5" s="1"/>
  <c r="M37" i="5"/>
  <c r="L38" i="5"/>
  <c r="N38" i="5" s="1"/>
  <c r="M39" i="5"/>
  <c r="L40" i="5"/>
  <c r="N40" i="5" s="1"/>
  <c r="L48" i="5"/>
  <c r="N48" i="5" s="1"/>
  <c r="M47" i="5"/>
  <c r="L56" i="5"/>
  <c r="N56" i="5" s="1"/>
  <c r="M55" i="5"/>
  <c r="L64" i="5"/>
  <c r="N64" i="5" s="1"/>
  <c r="M63" i="5"/>
  <c r="L34" i="5"/>
  <c r="N34" i="5" s="1"/>
  <c r="M35" i="5"/>
  <c r="L42" i="5"/>
  <c r="N42" i="5" s="1"/>
  <c r="M41" i="5"/>
  <c r="L50" i="5"/>
  <c r="N50" i="5" s="1"/>
  <c r="M49" i="5"/>
  <c r="L58" i="5"/>
  <c r="N58" i="5" s="1"/>
  <c r="M57" i="5"/>
  <c r="L66" i="5"/>
  <c r="N66" i="5" s="1"/>
  <c r="M65" i="5"/>
  <c r="E12" i="5"/>
  <c r="G12" i="5" s="1"/>
  <c r="F33" i="5"/>
  <c r="E34" i="5"/>
  <c r="G34" i="5" s="1"/>
  <c r="R74" i="14"/>
  <c r="D73" i="14"/>
  <c r="D74" i="14"/>
  <c r="R73" i="14"/>
  <c r="R74" i="13"/>
  <c r="D73" i="13"/>
  <c r="D74" i="13"/>
  <c r="R73" i="13"/>
  <c r="R74" i="12"/>
  <c r="D73" i="12"/>
  <c r="D74" i="12"/>
  <c r="R73" i="12"/>
  <c r="R74" i="11"/>
  <c r="D73" i="11"/>
  <c r="D74" i="11"/>
  <c r="R73" i="11"/>
  <c r="L30" i="5"/>
  <c r="N30" i="5" s="1"/>
  <c r="E28" i="5"/>
  <c r="G28" i="5" s="1"/>
  <c r="F29" i="5"/>
  <c r="M31" i="5"/>
  <c r="F27" i="5"/>
  <c r="L16" i="5"/>
  <c r="N16" i="5" s="1"/>
  <c r="F11" i="5"/>
  <c r="E16" i="5"/>
  <c r="G16" i="5" s="1"/>
  <c r="L24" i="5"/>
  <c r="N24" i="5" s="1"/>
  <c r="M23" i="5"/>
  <c r="E32" i="5"/>
  <c r="G32" i="5" s="1"/>
  <c r="M11" i="5"/>
  <c r="L12" i="5"/>
  <c r="N12" i="5" s="1"/>
  <c r="K74" i="5"/>
  <c r="K73" i="5"/>
  <c r="G14" i="5"/>
  <c r="F72" i="5"/>
  <c r="U14" i="5" l="1"/>
  <c r="T72" i="5"/>
  <c r="K74" i="33"/>
  <c r="K73" i="33"/>
  <c r="R73" i="5"/>
  <c r="R74" i="5"/>
  <c r="D74" i="5"/>
  <c r="D73" i="5"/>
</calcChain>
</file>

<file path=xl/sharedStrings.xml><?xml version="1.0" encoding="utf-8"?>
<sst xmlns="http://schemas.openxmlformats.org/spreadsheetml/2006/main" count="701" uniqueCount="17">
  <si>
    <t>вверх</t>
  </si>
  <si>
    <t>вниз</t>
  </si>
  <si>
    <t>1- вектор</t>
  </si>
  <si>
    <t>2- вектор</t>
  </si>
  <si>
    <t>Коэффициент</t>
  </si>
  <si>
    <t>Сумма векторов</t>
  </si>
  <si>
    <t>3- вектор</t>
  </si>
  <si>
    <t>Длина вектора</t>
  </si>
  <si>
    <t>начало/окнчание вектора</t>
  </si>
  <si>
    <t>Приведенная сумма векторов</t>
  </si>
  <si>
    <t>Дельта с квадратом 12</t>
  </si>
  <si>
    <t>основная</t>
  </si>
  <si>
    <t>промежуточная</t>
  </si>
  <si>
    <t>Текущие зоны (вверх)</t>
  </si>
  <si>
    <t>Текущие зоны (вниз)</t>
  </si>
  <si>
    <t>Коэф к 12</t>
  </si>
  <si>
    <t>Шаг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</si>
</sst>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0" fontId="0" fillId="6" borderId="0" xfId="0" applyFill="1"/>
    <xf numFmtId="0" fontId="0" fillId="5" borderId="1" xfId="0" applyFill="1" applyBorder="1"/>
    <xf numFmtId="0" fontId="1" fillId="0" borderId="0" xfId="0" applyFont="1"/>
    <xf numFmtId="0" fontId="1" fillId="3" borderId="1" xfId="0" applyFont="1" applyFill="1" applyBorder="1"/>
    <xf numFmtId="0" fontId="1" fillId="2" borderId="1" xfId="0" applyFont="1" applyFill="1" applyBorder="1"/>
    <xf numFmtId="0" fontId="1" fillId="6" borderId="0" xfId="0" applyFont="1" applyFill="1"/>
    <xf numFmtId="0" fontId="0" fillId="0" borderId="0" xfId="0" applyFont="1"/>
    <xf numFmtId="0" fontId="3" fillId="0" borderId="0" xfId="0" applyFont="1"/>
    <xf numFmtId="0" fontId="3" fillId="0" borderId="0" xfId="0" applyFont="1" applyFill="1"/>
    <xf numFmtId="0" fontId="3" fillId="0" borderId="0" xfId="0" applyFont="1" applyAlignment="1"/>
    <xf numFmtId="0" fontId="4" fillId="4" borderId="1" xfId="0" applyFont="1" applyFill="1" applyBorder="1"/>
    <xf numFmtId="0" fontId="3" fillId="6" borderId="5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0" borderId="6" xfId="0" applyFont="1" applyFill="1" applyBorder="1"/>
    <xf numFmtId="0" fontId="3" fillId="6" borderId="7" xfId="0" applyFont="1" applyFill="1" applyBorder="1"/>
    <xf numFmtId="0" fontId="3" fillId="6" borderId="9" xfId="0" applyFont="1" applyFill="1" applyBorder="1"/>
    <xf numFmtId="0" fontId="4" fillId="6" borderId="0" xfId="0" applyFont="1" applyFill="1"/>
    <xf numFmtId="0" fontId="4" fillId="6" borderId="4" xfId="0" applyFont="1" applyFill="1" applyBorder="1"/>
    <xf numFmtId="0" fontId="4" fillId="6" borderId="6" xfId="0" applyFont="1" applyFill="1" applyBorder="1"/>
    <xf numFmtId="0" fontId="4" fillId="6" borderId="8" xfId="0" applyFont="1" applyFill="1" applyBorder="1"/>
    <xf numFmtId="0" fontId="4" fillId="3" borderId="1" xfId="0" applyFont="1" applyFill="1" applyBorder="1"/>
    <xf numFmtId="0" fontId="4" fillId="2" borderId="1" xfId="0" applyFont="1" applyFill="1" applyBorder="1"/>
    <xf numFmtId="0" fontId="3" fillId="6" borderId="0" xfId="0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2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6" borderId="11" xfId="0" applyFont="1" applyFill="1" applyBorder="1"/>
    <xf numFmtId="0" fontId="3" fillId="6" borderId="10" xfId="0" applyFont="1" applyFill="1" applyBorder="1"/>
    <xf numFmtId="0" fontId="5" fillId="0" borderId="14" xfId="0" applyFont="1" applyBorder="1" applyAlignment="1">
      <alignment horizontal="center"/>
    </xf>
    <xf numFmtId="0" fontId="4" fillId="0" borderId="0" xfId="0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zoomScale="75" zoomScaleNormal="75" workbookViewId="0">
      <selection activeCell="B5" sqref="B5"/>
    </sheetView>
  </sheetViews>
  <sheetFormatPr defaultRowHeight="15" x14ac:dyDescent="0.25"/>
  <cols>
    <col min="1" max="1" width="25.28515625" customWidth="1"/>
    <col min="2" max="2" width="13.140625" customWidth="1"/>
    <col min="3" max="3" width="15.7109375" customWidth="1"/>
    <col min="4" max="4" width="12.28515625" customWidth="1"/>
    <col min="5" max="5" width="13.85546875" customWidth="1"/>
    <col min="6" max="6" width="12.42578125" customWidth="1"/>
    <col min="7" max="7" width="12.5703125" customWidth="1"/>
    <col min="8" max="8" width="9.140625" style="1"/>
    <col min="9" max="9" width="12" customWidth="1"/>
    <col min="10" max="10" width="13" customWidth="1"/>
    <col min="11" max="11" width="12.5703125" customWidth="1"/>
    <col min="12" max="12" width="13.140625" customWidth="1"/>
    <col min="13" max="13" width="12" customWidth="1"/>
    <col min="14" max="14" width="12.5703125" customWidth="1"/>
    <col min="15" max="15" width="9.140625" style="1"/>
    <col min="16" max="16" width="11.7109375" customWidth="1"/>
    <col min="17" max="17" width="13" customWidth="1"/>
    <col min="18" max="18" width="14.28515625" customWidth="1"/>
    <col min="19" max="19" width="13" customWidth="1"/>
    <col min="20" max="20" width="12.140625" customWidth="1"/>
    <col min="21" max="21" width="13.5703125" customWidth="1"/>
  </cols>
  <sheetData>
    <row r="1" spans="1:26" ht="15.75" x14ac:dyDescent="0.25">
      <c r="B1" s="9">
        <v>1000</v>
      </c>
      <c r="C1" s="9"/>
      <c r="D1" s="9"/>
      <c r="E1" s="9"/>
      <c r="F1" s="9"/>
      <c r="G1" s="9"/>
      <c r="H1" s="10"/>
      <c r="I1" s="9">
        <f>B1</f>
        <v>1000</v>
      </c>
      <c r="J1" s="9"/>
      <c r="K1" s="9"/>
      <c r="L1" s="9"/>
      <c r="M1" s="9"/>
      <c r="N1" s="9"/>
      <c r="P1" s="9">
        <f>B1</f>
        <v>1000</v>
      </c>
      <c r="Q1" s="9"/>
      <c r="R1" s="9"/>
      <c r="S1" s="9"/>
      <c r="T1" s="9"/>
      <c r="U1" s="9"/>
      <c r="V1" s="1"/>
      <c r="W1" s="1"/>
      <c r="X1" s="1"/>
      <c r="Y1" s="1"/>
      <c r="Z1" s="1"/>
    </row>
    <row r="2" spans="1:26" ht="15.75" x14ac:dyDescent="0.25">
      <c r="A2" t="s">
        <v>4</v>
      </c>
      <c r="B2" s="9">
        <v>1000</v>
      </c>
      <c r="C2" s="9"/>
      <c r="D2" s="9"/>
      <c r="E2" s="9"/>
      <c r="F2" s="9"/>
      <c r="G2" s="9"/>
      <c r="H2" s="10"/>
      <c r="I2" s="9">
        <f>B2</f>
        <v>1000</v>
      </c>
      <c r="J2" s="9"/>
      <c r="K2" s="9"/>
      <c r="L2" s="9"/>
      <c r="M2" s="9"/>
      <c r="N2" s="9"/>
      <c r="P2" s="9">
        <f>B2</f>
        <v>1000</v>
      </c>
      <c r="Q2" s="9"/>
      <c r="R2" s="9"/>
      <c r="S2" s="9"/>
      <c r="T2" s="9"/>
      <c r="U2" s="9"/>
      <c r="V2" s="1"/>
      <c r="W2" s="1"/>
      <c r="X2" s="1"/>
      <c r="Y2" s="1"/>
      <c r="Z2" s="1"/>
    </row>
    <row r="3" spans="1:26" ht="15.75" x14ac:dyDescent="0.25">
      <c r="B3" s="37" t="s">
        <v>2</v>
      </c>
      <c r="C3" s="38"/>
      <c r="D3" s="37" t="s">
        <v>3</v>
      </c>
      <c r="E3" s="38"/>
      <c r="F3" s="11"/>
      <c r="G3" s="9"/>
      <c r="H3" s="10"/>
      <c r="I3" s="37" t="s">
        <v>3</v>
      </c>
      <c r="J3" s="38"/>
      <c r="K3" s="37" t="s">
        <v>6</v>
      </c>
      <c r="L3" s="38"/>
      <c r="M3" s="11"/>
      <c r="N3" s="9"/>
      <c r="P3" s="37" t="s">
        <v>2</v>
      </c>
      <c r="Q3" s="38"/>
      <c r="R3" s="37" t="s">
        <v>3</v>
      </c>
      <c r="S3" s="38"/>
      <c r="T3" s="11"/>
      <c r="U3" s="9"/>
      <c r="V3" s="1"/>
      <c r="W3" s="1"/>
      <c r="X3" s="1"/>
      <c r="Y3" s="1"/>
      <c r="Z3" s="1"/>
    </row>
    <row r="4" spans="1:26" ht="15.75" x14ac:dyDescent="0.25">
      <c r="A4" s="41" t="s">
        <v>8</v>
      </c>
      <c r="B4" s="9"/>
      <c r="C4" s="23">
        <v>1.20323</v>
      </c>
      <c r="D4" s="6">
        <f>C4</f>
        <v>1.20323</v>
      </c>
      <c r="E4" s="9"/>
      <c r="F4" s="9"/>
      <c r="G4" s="9"/>
      <c r="H4" s="10"/>
      <c r="I4" s="6">
        <f>D4</f>
        <v>1.20323</v>
      </c>
      <c r="J4" s="10"/>
      <c r="K4" s="9"/>
      <c r="L4" s="23">
        <v>1.2398100000000001</v>
      </c>
      <c r="M4" s="9"/>
      <c r="N4" s="9"/>
      <c r="P4" s="9"/>
      <c r="Q4" s="5">
        <f>L4</f>
        <v>1.2398100000000001</v>
      </c>
      <c r="R4" s="6">
        <f>Q4</f>
        <v>1.2398100000000001</v>
      </c>
      <c r="S4" s="9"/>
      <c r="T4" s="9"/>
      <c r="U4" s="9"/>
      <c r="V4" s="1"/>
      <c r="W4" s="1"/>
      <c r="X4" s="1"/>
      <c r="Y4" s="1"/>
      <c r="Z4" s="1"/>
    </row>
    <row r="5" spans="1:26" ht="15.75" x14ac:dyDescent="0.25">
      <c r="A5" s="41"/>
      <c r="B5" s="23">
        <v>1.0388999999999999</v>
      </c>
      <c r="C5" s="9"/>
      <c r="D5" s="9"/>
      <c r="E5" s="24">
        <v>1.1740699999999999</v>
      </c>
      <c r="F5" s="9"/>
      <c r="G5" s="9"/>
      <c r="H5" s="10"/>
      <c r="I5" s="10"/>
      <c r="J5" s="6">
        <f>E5</f>
        <v>1.1740699999999999</v>
      </c>
      <c r="K5" s="5">
        <f>J5</f>
        <v>1.1740699999999999</v>
      </c>
      <c r="L5" s="9"/>
      <c r="M5" s="9"/>
      <c r="N5" s="9"/>
      <c r="P5" s="5">
        <f>K5</f>
        <v>1.1740699999999999</v>
      </c>
      <c r="Q5" s="9"/>
      <c r="R5" s="9"/>
      <c r="S5" s="24">
        <v>1.1740699999999999</v>
      </c>
      <c r="T5" s="9"/>
      <c r="U5" s="9"/>
      <c r="V5" s="1"/>
      <c r="W5" s="1"/>
      <c r="X5" s="1"/>
      <c r="Y5" s="1"/>
      <c r="Z5" s="1"/>
    </row>
    <row r="6" spans="1:26" ht="15.75" x14ac:dyDescent="0.25">
      <c r="A6" t="s">
        <v>7</v>
      </c>
      <c r="B6" s="9"/>
      <c r="C6" s="8">
        <f>ABS(C4-B5)</f>
        <v>0.16433000000000009</v>
      </c>
      <c r="D6" s="9"/>
      <c r="E6" s="8">
        <f>ABS(D4-E5)</f>
        <v>2.9160000000000075E-2</v>
      </c>
      <c r="F6" s="9"/>
      <c r="G6" s="9"/>
      <c r="H6" s="10"/>
      <c r="I6" s="9"/>
      <c r="J6" s="10">
        <f>ABS(I4-J5)</f>
        <v>2.9160000000000075E-2</v>
      </c>
      <c r="K6" s="10"/>
      <c r="L6" s="9">
        <f>ABS(L4-K5)</f>
        <v>6.5740000000000132E-2</v>
      </c>
      <c r="M6" s="9"/>
      <c r="N6" s="9"/>
      <c r="P6" s="9"/>
      <c r="Q6" s="8">
        <f>ABS(Q4-P5)</f>
        <v>6.5740000000000132E-2</v>
      </c>
      <c r="R6" s="9"/>
      <c r="S6" s="8">
        <f>ABS(R4-S5)</f>
        <v>6.5740000000000132E-2</v>
      </c>
      <c r="T6" s="9"/>
      <c r="U6" s="9"/>
      <c r="V6" s="1"/>
      <c r="W6" s="1"/>
      <c r="X6" s="1"/>
      <c r="Y6" s="1"/>
      <c r="Z6" s="1"/>
    </row>
    <row r="7" spans="1:26" ht="15.75" x14ac:dyDescent="0.25">
      <c r="A7" t="s">
        <v>5</v>
      </c>
      <c r="B7" s="9"/>
      <c r="C7" s="9"/>
      <c r="D7" s="9"/>
      <c r="E7" s="9"/>
      <c r="F7" s="12">
        <f>C6+E6</f>
        <v>0.19349000000000016</v>
      </c>
      <c r="G7" s="9"/>
      <c r="H7" s="10"/>
      <c r="I7" s="9"/>
      <c r="J7" s="9"/>
      <c r="K7" s="9"/>
      <c r="L7" s="9"/>
      <c r="M7" s="12">
        <f>J6+L6</f>
        <v>9.4900000000000206E-2</v>
      </c>
      <c r="N7" s="9"/>
      <c r="P7" s="9"/>
      <c r="Q7" s="9"/>
      <c r="R7" s="9"/>
      <c r="S7" s="9"/>
      <c r="T7" s="12">
        <f>Q6+S6</f>
        <v>0.13148000000000026</v>
      </c>
      <c r="U7" s="9"/>
      <c r="V7" s="1"/>
      <c r="W7" s="1"/>
      <c r="X7" s="1"/>
      <c r="Y7" s="1"/>
      <c r="Z7" s="1"/>
    </row>
    <row r="8" spans="1:26" ht="15.75" x14ac:dyDescent="0.25">
      <c r="A8" t="s">
        <v>9</v>
      </c>
      <c r="B8" s="9"/>
      <c r="C8" s="9"/>
      <c r="D8" s="9"/>
      <c r="E8" s="9"/>
      <c r="F8" s="12">
        <f>F7*B1</f>
        <v>193.49000000000015</v>
      </c>
      <c r="G8" s="9"/>
      <c r="H8" s="10"/>
      <c r="I8" s="9"/>
      <c r="J8" s="9"/>
      <c r="K8" s="9"/>
      <c r="L8" s="9"/>
      <c r="M8" s="12">
        <f>M7*I1</f>
        <v>94.900000000000205</v>
      </c>
      <c r="N8" s="9"/>
      <c r="P8" s="9"/>
      <c r="Q8" s="9"/>
      <c r="R8" s="9"/>
      <c r="S8" s="9"/>
      <c r="T8" s="12">
        <f>T7*P1</f>
        <v>131.48000000000027</v>
      </c>
      <c r="U8" s="9"/>
      <c r="V8" s="1"/>
      <c r="W8" s="1"/>
      <c r="X8" s="1"/>
      <c r="Y8" s="1"/>
      <c r="Z8" s="1"/>
    </row>
    <row r="9" spans="1:26" ht="16.5" thickBot="1" x14ac:dyDescent="0.3">
      <c r="A9" s="1"/>
      <c r="B9" s="9">
        <f>12*12</f>
        <v>144</v>
      </c>
      <c r="C9" s="9"/>
      <c r="D9" s="39" t="s">
        <v>10</v>
      </c>
      <c r="E9" s="39"/>
      <c r="F9" s="39" t="s">
        <v>13</v>
      </c>
      <c r="G9" s="39"/>
      <c r="H9" s="10"/>
      <c r="I9" s="9">
        <f>12*12</f>
        <v>144</v>
      </c>
      <c r="J9" s="9"/>
      <c r="K9" s="39" t="s">
        <v>10</v>
      </c>
      <c r="L9" s="39"/>
      <c r="M9" s="39" t="s">
        <v>14</v>
      </c>
      <c r="N9" s="39"/>
      <c r="P9" s="9">
        <f>12*12</f>
        <v>144</v>
      </c>
      <c r="Q9" s="9"/>
      <c r="R9" s="39" t="s">
        <v>10</v>
      </c>
      <c r="S9" s="39"/>
      <c r="T9" s="40" t="s">
        <v>13</v>
      </c>
      <c r="U9" s="40"/>
      <c r="V9" s="1"/>
      <c r="W9" s="1"/>
      <c r="X9" s="1"/>
      <c r="Y9" s="1"/>
      <c r="Z9" s="1"/>
    </row>
    <row r="10" spans="1:26" ht="16.5" thickBot="1" x14ac:dyDescent="0.3">
      <c r="A10" s="1"/>
      <c r="B10" s="9"/>
      <c r="C10" s="9"/>
      <c r="D10" s="30" t="s">
        <v>11</v>
      </c>
      <c r="E10" s="31" t="s">
        <v>12</v>
      </c>
      <c r="F10" s="30" t="s">
        <v>11</v>
      </c>
      <c r="G10" s="31" t="s">
        <v>12</v>
      </c>
      <c r="H10" s="10"/>
      <c r="I10" s="9"/>
      <c r="J10" s="9"/>
      <c r="K10" s="30" t="s">
        <v>11</v>
      </c>
      <c r="L10" s="31" t="s">
        <v>12</v>
      </c>
      <c r="M10" s="32" t="s">
        <v>11</v>
      </c>
      <c r="N10" s="31" t="s">
        <v>12</v>
      </c>
      <c r="P10" s="9"/>
      <c r="Q10" s="9"/>
      <c r="R10" s="30" t="s">
        <v>11</v>
      </c>
      <c r="S10" s="35" t="s">
        <v>12</v>
      </c>
      <c r="T10" s="30" t="s">
        <v>11</v>
      </c>
      <c r="U10" s="31" t="s">
        <v>12</v>
      </c>
      <c r="V10" s="1"/>
      <c r="W10" s="1"/>
      <c r="X10" s="1"/>
      <c r="Y10" s="1"/>
      <c r="Z10" s="1"/>
    </row>
    <row r="11" spans="1:26" s="2" customFormat="1" ht="15.75" x14ac:dyDescent="0.25">
      <c r="A11" s="1"/>
      <c r="B11" s="7">
        <v>1</v>
      </c>
      <c r="C11" s="19">
        <f>B11*$B$9</f>
        <v>144</v>
      </c>
      <c r="D11" s="20">
        <f>C11-$F$8</f>
        <v>-49.490000000000151</v>
      </c>
      <c r="E11" s="13"/>
      <c r="F11" s="20">
        <f>$E$5+(D11/$B$2)</f>
        <v>1.1245799999999997</v>
      </c>
      <c r="G11" s="13"/>
      <c r="H11" s="10"/>
      <c r="I11" s="7">
        <v>1</v>
      </c>
      <c r="J11" s="19">
        <f>I11*$B$9</f>
        <v>144</v>
      </c>
      <c r="K11" s="21">
        <f>J11-$M$8</f>
        <v>49.099999999999795</v>
      </c>
      <c r="L11" s="17"/>
      <c r="M11" s="20">
        <f>$L$4-(K11/$I$2)</f>
        <v>1.1907100000000004</v>
      </c>
      <c r="N11" s="13"/>
      <c r="O11" s="1"/>
      <c r="P11" s="7">
        <v>1</v>
      </c>
      <c r="Q11" s="19">
        <f>P11*$B$9</f>
        <v>144</v>
      </c>
      <c r="R11" s="20">
        <f>Q11-$F$8</f>
        <v>-49.490000000000151</v>
      </c>
      <c r="S11" s="13"/>
      <c r="T11" s="20">
        <f>$S$5+(R11/$P$2)</f>
        <v>1.1245799999999997</v>
      </c>
      <c r="U11" s="13"/>
      <c r="V11" s="1"/>
      <c r="W11" s="1"/>
      <c r="X11" s="1"/>
      <c r="Y11" s="1"/>
      <c r="Z11" s="1"/>
    </row>
    <row r="12" spans="1:26" ht="15.75" x14ac:dyDescent="0.25">
      <c r="A12" s="1"/>
      <c r="B12" s="4"/>
      <c r="C12" s="9">
        <f>C11+72</f>
        <v>216</v>
      </c>
      <c r="D12" s="14"/>
      <c r="E12" s="15">
        <f>(D11+D13)/2</f>
        <v>22.509999999999849</v>
      </c>
      <c r="F12" s="16"/>
      <c r="G12" s="15">
        <f>$E$5+(E12/$B$2)</f>
        <v>1.1965799999999998</v>
      </c>
      <c r="H12" s="10"/>
      <c r="I12" s="4"/>
      <c r="J12" s="9">
        <f>J11+72</f>
        <v>216</v>
      </c>
      <c r="K12" s="14"/>
      <c r="L12" s="15">
        <f>(K11+K13)/2</f>
        <v>121.0999999999998</v>
      </c>
      <c r="M12" s="16"/>
      <c r="N12" s="15">
        <f>$L$4-(L12/$I$2)</f>
        <v>1.1187100000000003</v>
      </c>
      <c r="P12" s="4"/>
      <c r="Q12" s="9">
        <f>Q11+72</f>
        <v>216</v>
      </c>
      <c r="R12" s="14"/>
      <c r="S12" s="15">
        <f>(R11+R13)/2</f>
        <v>22.509999999999849</v>
      </c>
      <c r="T12" s="16"/>
      <c r="U12" s="15">
        <f>$S$5+(S12/$B$2)</f>
        <v>1.1965799999999998</v>
      </c>
      <c r="V12" s="1"/>
      <c r="W12" s="1"/>
      <c r="X12" s="1"/>
      <c r="Y12" s="1"/>
      <c r="Z12" s="1"/>
    </row>
    <row r="13" spans="1:26" s="2" customFormat="1" ht="15.75" x14ac:dyDescent="0.25">
      <c r="A13" s="1"/>
      <c r="B13" s="7">
        <v>2</v>
      </c>
      <c r="C13" s="19">
        <f>B13*$B$9</f>
        <v>288</v>
      </c>
      <c r="D13" s="21">
        <f>C13-$F$8</f>
        <v>94.509999999999849</v>
      </c>
      <c r="E13" s="17"/>
      <c r="F13" s="21">
        <f>$E$5+(D13/$B$2)</f>
        <v>1.2685799999999998</v>
      </c>
      <c r="G13" s="17"/>
      <c r="H13" s="10"/>
      <c r="I13" s="7">
        <v>2</v>
      </c>
      <c r="J13" s="19">
        <f>I13*$B$9</f>
        <v>288</v>
      </c>
      <c r="K13" s="21">
        <f>J13-$M$8</f>
        <v>193.0999999999998</v>
      </c>
      <c r="L13" s="17"/>
      <c r="M13" s="21">
        <f>$L$4-(K13/$I$2)</f>
        <v>1.0467100000000003</v>
      </c>
      <c r="N13" s="17"/>
      <c r="O13" s="1"/>
      <c r="P13" s="7">
        <v>2</v>
      </c>
      <c r="Q13" s="19">
        <f>P13*$B$9</f>
        <v>288</v>
      </c>
      <c r="R13" s="21">
        <f>Q13-$F$8</f>
        <v>94.509999999999849</v>
      </c>
      <c r="S13" s="17"/>
      <c r="T13" s="21">
        <f>$S$5+(R13/$P$2)</f>
        <v>1.2685799999999998</v>
      </c>
      <c r="U13" s="17"/>
      <c r="V13" s="1"/>
      <c r="W13" s="1"/>
      <c r="X13" s="1"/>
      <c r="Y13" s="1"/>
      <c r="Z13" s="1"/>
    </row>
    <row r="14" spans="1:26" ht="15.75" x14ac:dyDescent="0.25">
      <c r="A14" s="1"/>
      <c r="B14" s="4"/>
      <c r="C14" s="9">
        <f>C13+72</f>
        <v>360</v>
      </c>
      <c r="D14" s="14"/>
      <c r="E14" s="15">
        <f>(D13+D15)/2</f>
        <v>166.50999999999985</v>
      </c>
      <c r="F14" s="16"/>
      <c r="G14" s="15">
        <f>$E$5+(E14/$B$2)</f>
        <v>1.3405799999999999</v>
      </c>
      <c r="H14" s="10"/>
      <c r="I14" s="4"/>
      <c r="J14" s="9">
        <f>J13+72</f>
        <v>360</v>
      </c>
      <c r="K14" s="14"/>
      <c r="L14" s="15">
        <f t="shared" ref="L14:L32" si="0">(K13+K15)/2</f>
        <v>265.0999999999998</v>
      </c>
      <c r="M14" s="16"/>
      <c r="N14" s="15">
        <f>$L$4-(L14/$I$2)</f>
        <v>0.9747100000000003</v>
      </c>
      <c r="P14" s="4"/>
      <c r="Q14" s="9">
        <f>Q13+72</f>
        <v>360</v>
      </c>
      <c r="R14" s="14"/>
      <c r="S14" s="15">
        <f>(R13+R15)/2</f>
        <v>166.50999999999985</v>
      </c>
      <c r="T14" s="16"/>
      <c r="U14" s="15">
        <f>$S$5+(S14/$B$2)</f>
        <v>1.3405799999999999</v>
      </c>
      <c r="V14" s="1"/>
      <c r="W14" s="1"/>
      <c r="X14" s="1"/>
      <c r="Y14" s="1"/>
      <c r="Z14" s="1"/>
    </row>
    <row r="15" spans="1:26" s="2" customFormat="1" ht="15.75" x14ac:dyDescent="0.25">
      <c r="A15" s="1"/>
      <c r="B15" s="7">
        <v>3</v>
      </c>
      <c r="C15" s="19">
        <f>B15*$B$9</f>
        <v>432</v>
      </c>
      <c r="D15" s="21">
        <f>C15-$F$8</f>
        <v>238.50999999999985</v>
      </c>
      <c r="E15" s="17"/>
      <c r="F15" s="21">
        <f>$E$5+(D15/$B$2)</f>
        <v>1.4125799999999997</v>
      </c>
      <c r="G15" s="17"/>
      <c r="H15" s="10"/>
      <c r="I15" s="7">
        <v>3</v>
      </c>
      <c r="J15" s="19">
        <f>I15*$B$9</f>
        <v>432</v>
      </c>
      <c r="K15" s="21">
        <f>J15-$M$8</f>
        <v>337.0999999999998</v>
      </c>
      <c r="L15" s="17"/>
      <c r="M15" s="21">
        <f>$L$4-(K15/$I$2)</f>
        <v>0.90271000000000035</v>
      </c>
      <c r="N15" s="17"/>
      <c r="O15" s="1"/>
      <c r="P15" s="7">
        <v>3</v>
      </c>
      <c r="Q15" s="19">
        <f>P15*$B$9</f>
        <v>432</v>
      </c>
      <c r="R15" s="21">
        <f>Q15-$F$8</f>
        <v>238.50999999999985</v>
      </c>
      <c r="S15" s="17"/>
      <c r="T15" s="21">
        <f>$S$5+(R15/$P$2)</f>
        <v>1.4125799999999997</v>
      </c>
      <c r="U15" s="17"/>
      <c r="V15" s="1"/>
      <c r="W15" s="1"/>
      <c r="X15" s="1"/>
      <c r="Y15" s="1"/>
      <c r="Z15" s="1"/>
    </row>
    <row r="16" spans="1:26" ht="15.75" x14ac:dyDescent="0.25">
      <c r="A16" s="1"/>
      <c r="B16" s="4"/>
      <c r="C16" s="9">
        <f>C15+72</f>
        <v>504</v>
      </c>
      <c r="D16" s="14"/>
      <c r="E16" s="15">
        <f>(D15+D17)/2</f>
        <v>310.50999999999988</v>
      </c>
      <c r="F16" s="16"/>
      <c r="G16" s="15">
        <f>$E$5+(E16/$B$2)</f>
        <v>1.4845799999999998</v>
      </c>
      <c r="H16" s="10"/>
      <c r="I16" s="4"/>
      <c r="J16" s="9">
        <f>J15+72</f>
        <v>504</v>
      </c>
      <c r="K16" s="14"/>
      <c r="L16" s="15">
        <f t="shared" si="0"/>
        <v>409.0999999999998</v>
      </c>
      <c r="M16" s="16"/>
      <c r="N16" s="15">
        <f>$L$4-(L16/$I$2)</f>
        <v>0.83071000000000028</v>
      </c>
      <c r="P16" s="4"/>
      <c r="Q16" s="9">
        <f>Q15+72</f>
        <v>504</v>
      </c>
      <c r="R16" s="14"/>
      <c r="S16" s="15">
        <f>(R15+R17)/2</f>
        <v>310.50999999999988</v>
      </c>
      <c r="T16" s="16"/>
      <c r="U16" s="15">
        <f>$S$5+(S16/$B$2)</f>
        <v>1.4845799999999998</v>
      </c>
      <c r="V16" s="1"/>
      <c r="W16" s="1"/>
      <c r="X16" s="1"/>
      <c r="Y16" s="1"/>
      <c r="Z16" s="1"/>
    </row>
    <row r="17" spans="1:26" s="2" customFormat="1" ht="15.75" x14ac:dyDescent="0.25">
      <c r="A17" s="1"/>
      <c r="B17" s="7">
        <v>4</v>
      </c>
      <c r="C17" s="19">
        <f>B17*$B$9</f>
        <v>576</v>
      </c>
      <c r="D17" s="21">
        <f>C17-$F$8</f>
        <v>382.50999999999988</v>
      </c>
      <c r="E17" s="17"/>
      <c r="F17" s="21">
        <f>$E$5+(D17/$B$2)</f>
        <v>1.5565799999999999</v>
      </c>
      <c r="G17" s="17"/>
      <c r="H17" s="10"/>
      <c r="I17" s="7">
        <v>4</v>
      </c>
      <c r="J17" s="19">
        <f>I17*$B$9</f>
        <v>576</v>
      </c>
      <c r="K17" s="21">
        <f>J17-$M$8</f>
        <v>481.0999999999998</v>
      </c>
      <c r="L17" s="17"/>
      <c r="M17" s="21">
        <f>$L$4-(K17/$I$2)</f>
        <v>0.75871000000000022</v>
      </c>
      <c r="N17" s="17"/>
      <c r="O17" s="1"/>
      <c r="P17" s="7">
        <v>4</v>
      </c>
      <c r="Q17" s="19">
        <f>P17*$B$9</f>
        <v>576</v>
      </c>
      <c r="R17" s="21">
        <f>Q17-$F$8</f>
        <v>382.50999999999988</v>
      </c>
      <c r="S17" s="17"/>
      <c r="T17" s="21">
        <f>$S$5+(R17/$P$2)</f>
        <v>1.5565799999999999</v>
      </c>
      <c r="U17" s="17"/>
      <c r="V17" s="1"/>
      <c r="W17" s="1"/>
      <c r="X17" s="1"/>
      <c r="Y17" s="1"/>
      <c r="Z17" s="1"/>
    </row>
    <row r="18" spans="1:26" ht="15.75" x14ac:dyDescent="0.25">
      <c r="A18" s="1"/>
      <c r="B18" s="4"/>
      <c r="C18" s="9">
        <f>C17+72</f>
        <v>648</v>
      </c>
      <c r="D18" s="14"/>
      <c r="E18" s="15">
        <f>(D17+D19)/2</f>
        <v>454.50999999999988</v>
      </c>
      <c r="F18" s="16"/>
      <c r="G18" s="15">
        <f>$E$5+(E18/$B$2)</f>
        <v>1.6285799999999999</v>
      </c>
      <c r="H18" s="10"/>
      <c r="I18" s="4"/>
      <c r="J18" s="9">
        <f>J17+72</f>
        <v>648</v>
      </c>
      <c r="K18" s="14"/>
      <c r="L18" s="15">
        <f t="shared" si="0"/>
        <v>553.0999999999998</v>
      </c>
      <c r="M18" s="16"/>
      <c r="N18" s="15">
        <f>$L$4-(L18/$I$2)</f>
        <v>0.68671000000000026</v>
      </c>
      <c r="P18" s="4"/>
      <c r="Q18" s="9">
        <f>Q17+72</f>
        <v>648</v>
      </c>
      <c r="R18" s="14"/>
      <c r="S18" s="15">
        <f>(R17+R19)/2</f>
        <v>454.50999999999988</v>
      </c>
      <c r="T18" s="16"/>
      <c r="U18" s="15">
        <f>$S$5+(S18/$B$2)</f>
        <v>1.6285799999999999</v>
      </c>
      <c r="V18" s="1"/>
      <c r="W18" s="1"/>
      <c r="X18" s="1"/>
      <c r="Y18" s="1"/>
      <c r="Z18" s="1"/>
    </row>
    <row r="19" spans="1:26" s="2" customFormat="1" ht="15.75" x14ac:dyDescent="0.25">
      <c r="A19" s="1"/>
      <c r="B19" s="7">
        <v>5</v>
      </c>
      <c r="C19" s="19">
        <f>B19*$B$9</f>
        <v>720</v>
      </c>
      <c r="D19" s="21">
        <f>C19-$F$8</f>
        <v>526.50999999999988</v>
      </c>
      <c r="E19" s="17"/>
      <c r="F19" s="21">
        <f>$E$5+(D19/$B$2)</f>
        <v>1.70058</v>
      </c>
      <c r="G19" s="17"/>
      <c r="H19" s="10"/>
      <c r="I19" s="7">
        <v>5</v>
      </c>
      <c r="J19" s="19">
        <f>I19*$B$9</f>
        <v>720</v>
      </c>
      <c r="K19" s="21">
        <f>J19-$M$8</f>
        <v>625.0999999999998</v>
      </c>
      <c r="L19" s="17"/>
      <c r="M19" s="21">
        <f>$L$4-(K19/$I$2)</f>
        <v>0.61471000000000031</v>
      </c>
      <c r="N19" s="17"/>
      <c r="O19" s="1"/>
      <c r="P19" s="7">
        <v>5</v>
      </c>
      <c r="Q19" s="19">
        <f>P19*$B$9</f>
        <v>720</v>
      </c>
      <c r="R19" s="21">
        <f>Q19-$F$8</f>
        <v>526.50999999999988</v>
      </c>
      <c r="S19" s="17"/>
      <c r="T19" s="21">
        <f>$S$5+(R19/$P$2)</f>
        <v>1.70058</v>
      </c>
      <c r="U19" s="17"/>
      <c r="V19" s="1"/>
      <c r="W19" s="1"/>
      <c r="X19" s="1"/>
      <c r="Y19" s="1"/>
      <c r="Z19" s="1"/>
    </row>
    <row r="20" spans="1:26" ht="15.75" x14ac:dyDescent="0.25">
      <c r="A20" s="1"/>
      <c r="B20" s="4"/>
      <c r="C20" s="9">
        <f>C19+72</f>
        <v>792</v>
      </c>
      <c r="D20" s="14"/>
      <c r="E20" s="15">
        <f>(D19+D21)/2</f>
        <v>598.50999999999988</v>
      </c>
      <c r="F20" s="16"/>
      <c r="G20" s="15">
        <f>$E$5+(E20/$B$2)</f>
        <v>1.7725799999999998</v>
      </c>
      <c r="H20" s="10"/>
      <c r="I20" s="4"/>
      <c r="J20" s="9">
        <f>J19+72</f>
        <v>792</v>
      </c>
      <c r="K20" s="14"/>
      <c r="L20" s="15">
        <f t="shared" si="0"/>
        <v>697.0999999999998</v>
      </c>
      <c r="M20" s="16"/>
      <c r="N20" s="15">
        <f>$L$4-(L20/$I$2)</f>
        <v>0.54271000000000025</v>
      </c>
      <c r="P20" s="4"/>
      <c r="Q20" s="9">
        <f>Q19+72</f>
        <v>792</v>
      </c>
      <c r="R20" s="14"/>
      <c r="S20" s="15">
        <f>(R19+R21)/2</f>
        <v>598.50999999999988</v>
      </c>
      <c r="T20" s="16"/>
      <c r="U20" s="15">
        <f>$S$5+(S20/$B$2)</f>
        <v>1.7725799999999998</v>
      </c>
      <c r="V20" s="1"/>
      <c r="W20" s="1"/>
      <c r="X20" s="1"/>
      <c r="Y20" s="1"/>
      <c r="Z20" s="1"/>
    </row>
    <row r="21" spans="1:26" s="2" customFormat="1" ht="15.75" x14ac:dyDescent="0.25">
      <c r="A21" s="1"/>
      <c r="B21" s="7">
        <v>6</v>
      </c>
      <c r="C21" s="19">
        <f>B21*$B$9</f>
        <v>864</v>
      </c>
      <c r="D21" s="21">
        <f>C21-$F$8</f>
        <v>670.50999999999988</v>
      </c>
      <c r="E21" s="17"/>
      <c r="F21" s="21">
        <f>$E$5+(D21/$B$2)</f>
        <v>1.8445799999999997</v>
      </c>
      <c r="G21" s="17"/>
      <c r="H21" s="10"/>
      <c r="I21" s="7">
        <v>6</v>
      </c>
      <c r="J21" s="19">
        <f>I21*$B$9</f>
        <v>864</v>
      </c>
      <c r="K21" s="21">
        <f>J21-$M$8</f>
        <v>769.0999999999998</v>
      </c>
      <c r="L21" s="17"/>
      <c r="M21" s="21">
        <f>$L$4-(K21/$I$2)</f>
        <v>0.47071000000000029</v>
      </c>
      <c r="N21" s="17"/>
      <c r="O21" s="1"/>
      <c r="P21" s="7">
        <v>6</v>
      </c>
      <c r="Q21" s="19">
        <f>P21*$B$9</f>
        <v>864</v>
      </c>
      <c r="R21" s="21">
        <f>Q21-$F$8</f>
        <v>670.50999999999988</v>
      </c>
      <c r="S21" s="17"/>
      <c r="T21" s="21">
        <f>$S$5+(R21/$P$2)</f>
        <v>1.8445799999999997</v>
      </c>
      <c r="U21" s="17"/>
      <c r="V21" s="1"/>
      <c r="W21" s="1"/>
      <c r="X21" s="1"/>
      <c r="Y21" s="1"/>
      <c r="Z21" s="1"/>
    </row>
    <row r="22" spans="1:26" ht="15.75" x14ac:dyDescent="0.25">
      <c r="A22" s="1"/>
      <c r="B22" s="4"/>
      <c r="C22" s="9">
        <f>C21+72</f>
        <v>936</v>
      </c>
      <c r="D22" s="14"/>
      <c r="E22" s="15">
        <f>(D21+D23)/2</f>
        <v>742.50999999999988</v>
      </c>
      <c r="F22" s="16"/>
      <c r="G22" s="15">
        <f>$E$5+(E22/$B$2)</f>
        <v>1.9165799999999997</v>
      </c>
      <c r="H22" s="10"/>
      <c r="I22" s="4"/>
      <c r="J22" s="9">
        <f>J21+72</f>
        <v>936</v>
      </c>
      <c r="K22" s="14"/>
      <c r="L22" s="15">
        <f t="shared" si="0"/>
        <v>841.0999999999998</v>
      </c>
      <c r="M22" s="16"/>
      <c r="N22" s="15">
        <f>$L$4-(L22/$I$2)</f>
        <v>0.39871000000000023</v>
      </c>
      <c r="P22" s="4"/>
      <c r="Q22" s="9">
        <f>Q21+72</f>
        <v>936</v>
      </c>
      <c r="R22" s="14"/>
      <c r="S22" s="15">
        <f>(R21+R23)/2</f>
        <v>742.50999999999988</v>
      </c>
      <c r="T22" s="16"/>
      <c r="U22" s="15">
        <f>$S$5+(S22/$B$2)</f>
        <v>1.9165799999999997</v>
      </c>
      <c r="V22" s="1"/>
      <c r="W22" s="1"/>
      <c r="X22" s="1"/>
      <c r="Y22" s="1"/>
      <c r="Z22" s="1"/>
    </row>
    <row r="23" spans="1:26" s="2" customFormat="1" ht="15.75" x14ac:dyDescent="0.25">
      <c r="A23" s="1"/>
      <c r="B23" s="7">
        <v>7</v>
      </c>
      <c r="C23" s="19">
        <f>B23*$B$9</f>
        <v>1008</v>
      </c>
      <c r="D23" s="21">
        <f>C23-$F$8</f>
        <v>814.50999999999988</v>
      </c>
      <c r="E23" s="17"/>
      <c r="F23" s="21">
        <f>$E$5+(D23/$B$2)</f>
        <v>1.9885799999999998</v>
      </c>
      <c r="G23" s="17"/>
      <c r="H23" s="10"/>
      <c r="I23" s="7">
        <v>7</v>
      </c>
      <c r="J23" s="19">
        <f>I23*$B$9</f>
        <v>1008</v>
      </c>
      <c r="K23" s="21">
        <f>J23-$M$8</f>
        <v>913.0999999999998</v>
      </c>
      <c r="L23" s="17"/>
      <c r="M23" s="21">
        <f>$L$4-(K23/$I$2)</f>
        <v>0.32671000000000028</v>
      </c>
      <c r="N23" s="17"/>
      <c r="O23" s="1"/>
      <c r="P23" s="7">
        <v>7</v>
      </c>
      <c r="Q23" s="19">
        <f>P23*$B$9</f>
        <v>1008</v>
      </c>
      <c r="R23" s="21">
        <f>Q23-$F$8</f>
        <v>814.50999999999988</v>
      </c>
      <c r="S23" s="17"/>
      <c r="T23" s="21">
        <f>$S$5+(R23/$P$2)</f>
        <v>1.9885799999999998</v>
      </c>
      <c r="U23" s="17"/>
      <c r="V23" s="1"/>
      <c r="W23" s="1"/>
      <c r="X23" s="1"/>
      <c r="Y23" s="1"/>
      <c r="Z23" s="1"/>
    </row>
    <row r="24" spans="1:26" ht="15.75" x14ac:dyDescent="0.25">
      <c r="A24" s="1"/>
      <c r="B24" s="4"/>
      <c r="C24" s="9">
        <f>C23+72</f>
        <v>1080</v>
      </c>
      <c r="D24" s="14"/>
      <c r="E24" s="15">
        <f>(D23+D25)/2</f>
        <v>886.50999999999988</v>
      </c>
      <c r="F24" s="16"/>
      <c r="G24" s="15">
        <f>$E$5+(E24/$B$2)</f>
        <v>2.0605799999999999</v>
      </c>
      <c r="H24" s="10"/>
      <c r="I24" s="4"/>
      <c r="J24" s="9">
        <f>J23+72</f>
        <v>1080</v>
      </c>
      <c r="K24" s="14"/>
      <c r="L24" s="15">
        <f t="shared" si="0"/>
        <v>985.09999999999991</v>
      </c>
      <c r="M24" s="16"/>
      <c r="N24" s="15">
        <f>$L$4-(L24/$I$2)</f>
        <v>0.25471000000000021</v>
      </c>
      <c r="P24" s="4"/>
      <c r="Q24" s="9">
        <f>Q23+72</f>
        <v>1080</v>
      </c>
      <c r="R24" s="14"/>
      <c r="S24" s="15">
        <f>(R23+R25)/2</f>
        <v>886.50999999999988</v>
      </c>
      <c r="T24" s="16"/>
      <c r="U24" s="15">
        <f>$S$5+(S24/$B$2)</f>
        <v>2.0605799999999999</v>
      </c>
      <c r="V24" s="1"/>
      <c r="W24" s="1"/>
      <c r="X24" s="1"/>
      <c r="Y24" s="1"/>
      <c r="Z24" s="1"/>
    </row>
    <row r="25" spans="1:26" s="2" customFormat="1" ht="15.75" x14ac:dyDescent="0.25">
      <c r="A25" s="1"/>
      <c r="B25" s="7">
        <v>8</v>
      </c>
      <c r="C25" s="19">
        <f>B25*$B$9</f>
        <v>1152</v>
      </c>
      <c r="D25" s="21">
        <f>C25-$F$8</f>
        <v>958.50999999999988</v>
      </c>
      <c r="E25" s="17"/>
      <c r="F25" s="21">
        <f>$E$5+(D25/$B$2)</f>
        <v>2.1325799999999999</v>
      </c>
      <c r="G25" s="17"/>
      <c r="H25" s="10"/>
      <c r="I25" s="7">
        <v>8</v>
      </c>
      <c r="J25" s="19">
        <f>I25*$B$9</f>
        <v>1152</v>
      </c>
      <c r="K25" s="21">
        <f>J25-$M$8</f>
        <v>1057.0999999999999</v>
      </c>
      <c r="L25" s="17"/>
      <c r="M25" s="21">
        <f>$L$4-(K25/$I$2)</f>
        <v>0.18271000000000015</v>
      </c>
      <c r="N25" s="17"/>
      <c r="O25" s="1"/>
      <c r="P25" s="7">
        <v>8</v>
      </c>
      <c r="Q25" s="19">
        <f>P25*$B$9</f>
        <v>1152</v>
      </c>
      <c r="R25" s="21">
        <f>Q25-$F$8</f>
        <v>958.50999999999988</v>
      </c>
      <c r="S25" s="17"/>
      <c r="T25" s="21">
        <f>$S$5+(R25/$P$2)</f>
        <v>2.1325799999999999</v>
      </c>
      <c r="U25" s="17"/>
      <c r="V25" s="1"/>
      <c r="W25" s="1"/>
      <c r="X25" s="1"/>
      <c r="Y25" s="1"/>
      <c r="Z25" s="1"/>
    </row>
    <row r="26" spans="1:26" ht="15.75" x14ac:dyDescent="0.25">
      <c r="A26" s="1"/>
      <c r="B26" s="4"/>
      <c r="C26" s="9">
        <f>C25+72</f>
        <v>1224</v>
      </c>
      <c r="D26" s="14"/>
      <c r="E26" s="15">
        <f>(D25+D27)/2</f>
        <v>1030.5099999999998</v>
      </c>
      <c r="F26" s="16"/>
      <c r="G26" s="15">
        <f>$E$5+(E26/$B$2)</f>
        <v>2.20458</v>
      </c>
      <c r="H26" s="10"/>
      <c r="I26" s="4"/>
      <c r="J26" s="9">
        <f>J25+72</f>
        <v>1224</v>
      </c>
      <c r="K26" s="14"/>
      <c r="L26" s="15">
        <f t="shared" si="0"/>
        <v>1129.0999999999999</v>
      </c>
      <c r="M26" s="16"/>
      <c r="N26" s="15">
        <f>$L$4-(L26/$I$2)</f>
        <v>0.11071000000000009</v>
      </c>
      <c r="P26" s="4"/>
      <c r="Q26" s="9">
        <f>Q25+72</f>
        <v>1224</v>
      </c>
      <c r="R26" s="14"/>
      <c r="S26" s="15">
        <f>(R25+R27)/2</f>
        <v>1030.5099999999998</v>
      </c>
      <c r="T26" s="16"/>
      <c r="U26" s="15">
        <f>$S$5+(S26/$B$2)</f>
        <v>2.20458</v>
      </c>
      <c r="V26" s="1"/>
      <c r="W26" s="1"/>
      <c r="X26" s="1"/>
      <c r="Y26" s="1"/>
      <c r="Z26" s="1"/>
    </row>
    <row r="27" spans="1:26" s="2" customFormat="1" ht="15.75" x14ac:dyDescent="0.25">
      <c r="A27" s="1"/>
      <c r="B27" s="7">
        <v>9</v>
      </c>
      <c r="C27" s="19">
        <f>B27*$B$9</f>
        <v>1296</v>
      </c>
      <c r="D27" s="21">
        <f>C27-$F$8</f>
        <v>1102.5099999999998</v>
      </c>
      <c r="E27" s="17"/>
      <c r="F27" s="21">
        <f>$E$5+(D27/$B$2)</f>
        <v>2.2765799999999996</v>
      </c>
      <c r="G27" s="17"/>
      <c r="H27" s="10"/>
      <c r="I27" s="7">
        <v>9</v>
      </c>
      <c r="J27" s="19">
        <f>I27*$B$9</f>
        <v>1296</v>
      </c>
      <c r="K27" s="21">
        <f>J27-$M$8</f>
        <v>1201.0999999999999</v>
      </c>
      <c r="L27" s="17"/>
      <c r="M27" s="21">
        <f>$L$4-(K27/$I$2)</f>
        <v>3.8710000000000244E-2</v>
      </c>
      <c r="N27" s="17"/>
      <c r="O27" s="1"/>
      <c r="P27" s="7">
        <v>9</v>
      </c>
      <c r="Q27" s="19">
        <f>P27*$B$9</f>
        <v>1296</v>
      </c>
      <c r="R27" s="21">
        <f>Q27-$F$8</f>
        <v>1102.5099999999998</v>
      </c>
      <c r="S27" s="17"/>
      <c r="T27" s="21">
        <f>$S$5+(R27/$P$2)</f>
        <v>2.2765799999999996</v>
      </c>
      <c r="U27" s="17"/>
      <c r="V27" s="1"/>
      <c r="W27" s="1"/>
      <c r="X27" s="1"/>
      <c r="Y27" s="1"/>
      <c r="Z27" s="1"/>
    </row>
    <row r="28" spans="1:26" ht="15.75" x14ac:dyDescent="0.25">
      <c r="A28" s="1"/>
      <c r="B28" s="4"/>
      <c r="C28" s="9">
        <f>C27+72</f>
        <v>1368</v>
      </c>
      <c r="D28" s="14"/>
      <c r="E28" s="15">
        <f>(D27+D29)/2</f>
        <v>1174.5099999999998</v>
      </c>
      <c r="F28" s="16"/>
      <c r="G28" s="15">
        <f>$E$5+(E28/$B$2)</f>
        <v>2.3485799999999997</v>
      </c>
      <c r="H28" s="10"/>
      <c r="I28" s="4"/>
      <c r="J28" s="9">
        <f>J27+72</f>
        <v>1368</v>
      </c>
      <c r="K28" s="14"/>
      <c r="L28" s="15">
        <f t="shared" si="0"/>
        <v>1273.0999999999999</v>
      </c>
      <c r="M28" s="16"/>
      <c r="N28" s="15">
        <f>$L$4-(L28/$I$2)</f>
        <v>-3.328999999999982E-2</v>
      </c>
      <c r="P28" s="4"/>
      <c r="Q28" s="9">
        <f>Q27+72</f>
        <v>1368</v>
      </c>
      <c r="R28" s="14"/>
      <c r="S28" s="15">
        <f>(R27+R29)/2</f>
        <v>1174.5099999999998</v>
      </c>
      <c r="T28" s="16"/>
      <c r="U28" s="15">
        <f>$S$5+(S28/$B$2)</f>
        <v>2.3485799999999997</v>
      </c>
      <c r="V28" s="1"/>
      <c r="W28" s="1"/>
      <c r="X28" s="1"/>
      <c r="Y28" s="1"/>
      <c r="Z28" s="1"/>
    </row>
    <row r="29" spans="1:26" s="2" customFormat="1" ht="15.75" x14ac:dyDescent="0.25">
      <c r="A29" s="1"/>
      <c r="B29" s="7">
        <v>10</v>
      </c>
      <c r="C29" s="19">
        <f>B29*$B$9</f>
        <v>1440</v>
      </c>
      <c r="D29" s="21">
        <f>C29-$F$8</f>
        <v>1246.5099999999998</v>
      </c>
      <c r="E29" s="17"/>
      <c r="F29" s="21">
        <f>$E$5+(D29/$B$2)</f>
        <v>2.4205799999999997</v>
      </c>
      <c r="G29" s="17"/>
      <c r="H29" s="10"/>
      <c r="I29" s="7">
        <v>10</v>
      </c>
      <c r="J29" s="19">
        <f>I29*$B$9</f>
        <v>1440</v>
      </c>
      <c r="K29" s="21">
        <f>J29-$M$8</f>
        <v>1345.1</v>
      </c>
      <c r="L29" s="17"/>
      <c r="M29" s="21">
        <f>$L$4-(K29/$I$2)</f>
        <v>-0.10528999999999988</v>
      </c>
      <c r="N29" s="17"/>
      <c r="O29" s="1"/>
      <c r="P29" s="7">
        <v>10</v>
      </c>
      <c r="Q29" s="19">
        <f>P29*$B$9</f>
        <v>1440</v>
      </c>
      <c r="R29" s="21">
        <f>Q29-$F$8</f>
        <v>1246.5099999999998</v>
      </c>
      <c r="S29" s="17"/>
      <c r="T29" s="21">
        <f>$S$5+(R29/$P$2)</f>
        <v>2.4205799999999997</v>
      </c>
      <c r="U29" s="17"/>
      <c r="V29" s="1"/>
      <c r="W29" s="1"/>
      <c r="X29" s="1"/>
      <c r="Y29" s="1"/>
      <c r="Z29" s="1"/>
    </row>
    <row r="30" spans="1:26" ht="15.75" x14ac:dyDescent="0.25">
      <c r="A30" s="1"/>
      <c r="B30" s="4"/>
      <c r="C30" s="9">
        <f>C29+72</f>
        <v>1512</v>
      </c>
      <c r="D30" s="14"/>
      <c r="E30" s="15">
        <f>(D29+D31)/2</f>
        <v>1318.5099999999998</v>
      </c>
      <c r="F30" s="16"/>
      <c r="G30" s="15">
        <f>$E$5+(E30/$B$2)</f>
        <v>2.4925799999999998</v>
      </c>
      <c r="H30" s="10"/>
      <c r="I30" s="4"/>
      <c r="J30" s="9">
        <f>J29+72</f>
        <v>1512</v>
      </c>
      <c r="K30" s="14"/>
      <c r="L30" s="15">
        <f>(K29+K31)/2</f>
        <v>1417.1</v>
      </c>
      <c r="M30" s="16"/>
      <c r="N30" s="15">
        <f>$L$4-(L30/$I$2)</f>
        <v>-0.17728999999999973</v>
      </c>
      <c r="P30" s="4"/>
      <c r="Q30" s="9">
        <f>Q29+72</f>
        <v>1512</v>
      </c>
      <c r="R30" s="14"/>
      <c r="S30" s="15">
        <f>(R29+R31)/2</f>
        <v>1318.5099999999998</v>
      </c>
      <c r="T30" s="16"/>
      <c r="U30" s="15">
        <f>$S$5+(S30/$B$2)</f>
        <v>2.4925799999999998</v>
      </c>
      <c r="V30" s="1"/>
      <c r="W30" s="1"/>
      <c r="X30" s="1"/>
      <c r="Y30" s="1"/>
      <c r="Z30" s="1"/>
    </row>
    <row r="31" spans="1:26" s="2" customFormat="1" ht="15.75" x14ac:dyDescent="0.25">
      <c r="A31" s="1"/>
      <c r="B31" s="7">
        <v>11</v>
      </c>
      <c r="C31" s="19">
        <f>B31*$B$9</f>
        <v>1584</v>
      </c>
      <c r="D31" s="21">
        <f>C31-$F$8</f>
        <v>1390.5099999999998</v>
      </c>
      <c r="E31" s="17"/>
      <c r="F31" s="21">
        <f>$E$5+(D31/$B$2)</f>
        <v>2.5645799999999994</v>
      </c>
      <c r="G31" s="17"/>
      <c r="H31" s="10"/>
      <c r="I31" s="7">
        <v>11</v>
      </c>
      <c r="J31" s="19">
        <f>I31*$B$9</f>
        <v>1584</v>
      </c>
      <c r="K31" s="21">
        <f>J31-$M$8</f>
        <v>1489.1</v>
      </c>
      <c r="L31" s="17"/>
      <c r="M31" s="21">
        <f>$L$4-(K31/$I$2)</f>
        <v>-0.24928999999999979</v>
      </c>
      <c r="N31" s="17"/>
      <c r="O31" s="1"/>
      <c r="P31" s="7">
        <v>11</v>
      </c>
      <c r="Q31" s="19">
        <f>P31*$B$9</f>
        <v>1584</v>
      </c>
      <c r="R31" s="21">
        <f>Q31-$F$8</f>
        <v>1390.5099999999998</v>
      </c>
      <c r="S31" s="17"/>
      <c r="T31" s="21">
        <f>$S$5+(R31/$P$2)</f>
        <v>2.5645799999999994</v>
      </c>
      <c r="U31" s="17"/>
      <c r="V31" s="1"/>
      <c r="W31" s="1"/>
      <c r="X31" s="1"/>
      <c r="Y31" s="1"/>
      <c r="Z31" s="1"/>
    </row>
    <row r="32" spans="1:26" ht="15.75" x14ac:dyDescent="0.25">
      <c r="A32" s="1"/>
      <c r="B32" s="4"/>
      <c r="C32" s="9">
        <f>C31+72</f>
        <v>1656</v>
      </c>
      <c r="D32" s="16"/>
      <c r="E32" s="15">
        <f>(D31+D33)/2</f>
        <v>1462.5099999999998</v>
      </c>
      <c r="F32" s="16"/>
      <c r="G32" s="15">
        <f>$E$5+(E32/$B$2)</f>
        <v>2.6365799999999995</v>
      </c>
      <c r="H32" s="10"/>
      <c r="I32" s="4"/>
      <c r="J32" s="9">
        <f>J31+72</f>
        <v>1656</v>
      </c>
      <c r="K32" s="16"/>
      <c r="L32" s="15">
        <f t="shared" si="0"/>
        <v>1561.1</v>
      </c>
      <c r="M32" s="16"/>
      <c r="N32" s="15">
        <f>$L$4-(L32/$I$2)</f>
        <v>-0.32128999999999985</v>
      </c>
      <c r="P32" s="4"/>
      <c r="Q32" s="9">
        <f>Q31+72</f>
        <v>1656</v>
      </c>
      <c r="R32" s="16"/>
      <c r="S32" s="15">
        <f>(R31+R33)/2</f>
        <v>1462.5099999999998</v>
      </c>
      <c r="T32" s="16"/>
      <c r="U32" s="15">
        <f>$S$5+(S32/$B$2)</f>
        <v>2.6365799999999995</v>
      </c>
      <c r="V32" s="1"/>
      <c r="W32" s="1"/>
      <c r="X32" s="1"/>
      <c r="Y32" s="1"/>
      <c r="Z32" s="1"/>
    </row>
    <row r="33" spans="1:26" s="2" customFormat="1" ht="15.75" x14ac:dyDescent="0.25">
      <c r="A33" s="1"/>
      <c r="B33" s="7">
        <v>12</v>
      </c>
      <c r="C33" s="19">
        <f>B33*$B$9</f>
        <v>1728</v>
      </c>
      <c r="D33" s="21">
        <f>C33-$F$8</f>
        <v>1534.5099999999998</v>
      </c>
      <c r="E33" s="17"/>
      <c r="F33" s="21">
        <f>$E$5+(D33/$B$2)</f>
        <v>2.7085799999999995</v>
      </c>
      <c r="G33" s="17"/>
      <c r="H33" s="10"/>
      <c r="I33" s="7">
        <v>12</v>
      </c>
      <c r="J33" s="19">
        <f>I33*$B$9</f>
        <v>1728</v>
      </c>
      <c r="K33" s="21">
        <f>J33-$M$8</f>
        <v>1633.1</v>
      </c>
      <c r="L33" s="17"/>
      <c r="M33" s="21">
        <f>$L$4-(K33/$I$2)</f>
        <v>-0.39328999999999992</v>
      </c>
      <c r="N33" s="17"/>
      <c r="O33" s="1"/>
      <c r="P33" s="7">
        <v>12</v>
      </c>
      <c r="Q33" s="19">
        <f>P33*$B$9</f>
        <v>1728</v>
      </c>
      <c r="R33" s="21">
        <f>Q33-$F$8</f>
        <v>1534.5099999999998</v>
      </c>
      <c r="S33" s="17"/>
      <c r="T33" s="21">
        <f>$S$5+(R33/$P$2)</f>
        <v>2.7085799999999995</v>
      </c>
      <c r="U33" s="17"/>
      <c r="V33" s="1"/>
      <c r="W33" s="1"/>
      <c r="X33" s="1"/>
      <c r="Y33" s="1"/>
      <c r="Z33" s="1"/>
    </row>
    <row r="34" spans="1:26" s="2" customFormat="1" ht="15.75" x14ac:dyDescent="0.25">
      <c r="A34" s="1"/>
      <c r="B34" s="4"/>
      <c r="C34" s="9">
        <f>C33+72</f>
        <v>1800</v>
      </c>
      <c r="D34" s="16"/>
      <c r="E34" s="15">
        <f>(D33+D35)/2</f>
        <v>1606.5099999999998</v>
      </c>
      <c r="F34" s="16"/>
      <c r="G34" s="15">
        <f>$E$5+(E34/$B$2)</f>
        <v>2.7805799999999996</v>
      </c>
      <c r="H34" s="10"/>
      <c r="I34" s="4"/>
      <c r="J34" s="9">
        <f>J33+72</f>
        <v>1800</v>
      </c>
      <c r="K34" s="16"/>
      <c r="L34" s="15">
        <f>(K33+K35)/2</f>
        <v>1705.1</v>
      </c>
      <c r="M34" s="16"/>
      <c r="N34" s="15">
        <f>$L$4-(L34/$I$2)</f>
        <v>-0.46528999999999976</v>
      </c>
      <c r="O34" s="1"/>
      <c r="P34" s="4"/>
      <c r="Q34" s="9">
        <f>Q33+72</f>
        <v>1800</v>
      </c>
      <c r="R34" s="16"/>
      <c r="S34" s="15">
        <f>(R33+R35)/2</f>
        <v>1606.5099999999998</v>
      </c>
      <c r="T34" s="16"/>
      <c r="U34" s="15">
        <f>$S$5+(S34/$B$2)</f>
        <v>2.7805799999999996</v>
      </c>
      <c r="V34" s="1"/>
      <c r="W34" s="1"/>
      <c r="X34" s="1"/>
      <c r="Y34" s="1"/>
      <c r="Z34" s="1"/>
    </row>
    <row r="35" spans="1:26" s="2" customFormat="1" ht="15.75" x14ac:dyDescent="0.25">
      <c r="A35" s="1"/>
      <c r="B35" s="7">
        <v>13</v>
      </c>
      <c r="C35" s="19">
        <f>B35*$B$9</f>
        <v>1872</v>
      </c>
      <c r="D35" s="21">
        <f>C35-$F$8</f>
        <v>1678.5099999999998</v>
      </c>
      <c r="E35" s="17"/>
      <c r="F35" s="21">
        <f>$E$5+(D35/$B$2)</f>
        <v>2.8525799999999997</v>
      </c>
      <c r="G35" s="17"/>
      <c r="H35" s="10"/>
      <c r="I35" s="7">
        <v>13</v>
      </c>
      <c r="J35" s="19">
        <f>I35*$B$9</f>
        <v>1872</v>
      </c>
      <c r="K35" s="21">
        <f>J35-$M$8</f>
        <v>1777.1</v>
      </c>
      <c r="L35" s="17"/>
      <c r="M35" s="21">
        <f>$L$4-(K35/$I$2)</f>
        <v>-0.53728999999999982</v>
      </c>
      <c r="N35" s="17"/>
      <c r="O35" s="1"/>
      <c r="P35" s="7">
        <v>13</v>
      </c>
      <c r="Q35" s="19">
        <f>P35*$B$9</f>
        <v>1872</v>
      </c>
      <c r="R35" s="21">
        <f>Q35-$F$8</f>
        <v>1678.5099999999998</v>
      </c>
      <c r="S35" s="17"/>
      <c r="T35" s="21">
        <f>$S$5+(R35/$P$2)</f>
        <v>2.8525799999999997</v>
      </c>
      <c r="U35" s="17"/>
      <c r="V35" s="1"/>
      <c r="W35" s="1"/>
      <c r="X35" s="1"/>
      <c r="Y35" s="1"/>
      <c r="Z35" s="1"/>
    </row>
    <row r="36" spans="1:26" s="2" customFormat="1" ht="15.75" x14ac:dyDescent="0.25">
      <c r="A36" s="1"/>
      <c r="B36" s="4"/>
      <c r="C36" s="9">
        <f>C35+72</f>
        <v>1944</v>
      </c>
      <c r="D36" s="16"/>
      <c r="E36" s="15">
        <f>(D35+D37)/2</f>
        <v>1750.5099999999998</v>
      </c>
      <c r="F36" s="16"/>
      <c r="G36" s="15">
        <f>$E$5+(E36/$B$2)</f>
        <v>2.9245799999999997</v>
      </c>
      <c r="H36" s="10"/>
      <c r="I36" s="4"/>
      <c r="J36" s="9">
        <f>J35+72</f>
        <v>1944</v>
      </c>
      <c r="K36" s="16"/>
      <c r="L36" s="15">
        <f>(K35+K37)/2</f>
        <v>1849.1</v>
      </c>
      <c r="M36" s="16"/>
      <c r="N36" s="15">
        <f>$L$4-(L36/$I$2)</f>
        <v>-0.60928999999999989</v>
      </c>
      <c r="O36" s="1"/>
      <c r="P36" s="4"/>
      <c r="Q36" s="9">
        <f>Q35+72</f>
        <v>1944</v>
      </c>
      <c r="R36" s="16"/>
      <c r="S36" s="15">
        <f>(R35+R37)/2</f>
        <v>1750.5099999999998</v>
      </c>
      <c r="T36" s="16"/>
      <c r="U36" s="15">
        <f>$S$5+(S36/$B$2)</f>
        <v>2.9245799999999997</v>
      </c>
      <c r="V36" s="1"/>
      <c r="W36" s="1"/>
      <c r="X36" s="1"/>
      <c r="Y36" s="1"/>
      <c r="Z36" s="1"/>
    </row>
    <row r="37" spans="1:26" s="2" customFormat="1" ht="15.75" x14ac:dyDescent="0.25">
      <c r="A37" s="1"/>
      <c r="B37" s="7">
        <v>14</v>
      </c>
      <c r="C37" s="19">
        <f>B37*$B$9</f>
        <v>2016</v>
      </c>
      <c r="D37" s="21">
        <f>C37-$F$8</f>
        <v>1822.5099999999998</v>
      </c>
      <c r="E37" s="17"/>
      <c r="F37" s="21">
        <f>$E$5+(D37/$B$2)</f>
        <v>2.9965799999999998</v>
      </c>
      <c r="G37" s="17"/>
      <c r="H37" s="10"/>
      <c r="I37" s="7">
        <v>14</v>
      </c>
      <c r="J37" s="19">
        <f>I37*$B$9</f>
        <v>2016</v>
      </c>
      <c r="K37" s="21">
        <f>J37-$M$8</f>
        <v>1921.1</v>
      </c>
      <c r="L37" s="17"/>
      <c r="M37" s="21">
        <f>$L$4-(K37/$I$2)</f>
        <v>-0.68128999999999973</v>
      </c>
      <c r="N37" s="17"/>
      <c r="O37" s="1"/>
      <c r="P37" s="7">
        <v>14</v>
      </c>
      <c r="Q37" s="19">
        <f>P37*$B$9</f>
        <v>2016</v>
      </c>
      <c r="R37" s="21">
        <f>Q37-$F$8</f>
        <v>1822.5099999999998</v>
      </c>
      <c r="S37" s="17"/>
      <c r="T37" s="21">
        <f>$S$5+(R37/$P$2)</f>
        <v>2.9965799999999998</v>
      </c>
      <c r="U37" s="17"/>
      <c r="V37" s="1"/>
      <c r="W37" s="1"/>
      <c r="X37" s="1"/>
      <c r="Y37" s="1"/>
      <c r="Z37" s="1"/>
    </row>
    <row r="38" spans="1:26" s="2" customFormat="1" ht="15.75" x14ac:dyDescent="0.25">
      <c r="A38" s="1"/>
      <c r="B38" s="4"/>
      <c r="C38" s="9">
        <f>C37+72</f>
        <v>2088</v>
      </c>
      <c r="D38" s="16"/>
      <c r="E38" s="15">
        <f>(D37+D39)/2</f>
        <v>1894.5099999999998</v>
      </c>
      <c r="F38" s="16"/>
      <c r="G38" s="15">
        <f>$E$5+(E38/$B$2)</f>
        <v>3.0685799999999999</v>
      </c>
      <c r="H38" s="10"/>
      <c r="I38" s="4"/>
      <c r="J38" s="9">
        <f>J37+72</f>
        <v>2088</v>
      </c>
      <c r="K38" s="16"/>
      <c r="L38" s="15">
        <f>(K37+K39)/2</f>
        <v>1993.1</v>
      </c>
      <c r="M38" s="16"/>
      <c r="N38" s="15">
        <f>$L$4-(L38/$I$2)</f>
        <v>-0.75328999999999979</v>
      </c>
      <c r="O38" s="1"/>
      <c r="P38" s="4"/>
      <c r="Q38" s="9">
        <f>Q37+72</f>
        <v>2088</v>
      </c>
      <c r="R38" s="16"/>
      <c r="S38" s="15">
        <f>(R37+R39)/2</f>
        <v>1894.5099999999998</v>
      </c>
      <c r="T38" s="16"/>
      <c r="U38" s="15">
        <f>$S$5+(S38/$B$2)</f>
        <v>3.0685799999999999</v>
      </c>
      <c r="V38" s="1"/>
      <c r="W38" s="1"/>
      <c r="X38" s="1"/>
      <c r="Y38" s="1"/>
      <c r="Z38" s="1"/>
    </row>
    <row r="39" spans="1:26" s="2" customFormat="1" ht="15.75" x14ac:dyDescent="0.25">
      <c r="A39" s="1"/>
      <c r="B39" s="7">
        <v>15</v>
      </c>
      <c r="C39" s="19">
        <f>B39*$B$9</f>
        <v>2160</v>
      </c>
      <c r="D39" s="21">
        <f>C39-$F$8</f>
        <v>1966.5099999999998</v>
      </c>
      <c r="E39" s="17"/>
      <c r="F39" s="21">
        <f>$E$5+(D39/$B$2)</f>
        <v>3.1405799999999999</v>
      </c>
      <c r="G39" s="17"/>
      <c r="H39" s="10"/>
      <c r="I39" s="7">
        <v>15</v>
      </c>
      <c r="J39" s="19">
        <f>I39*$B$9</f>
        <v>2160</v>
      </c>
      <c r="K39" s="21">
        <f>J39-$M$8</f>
        <v>2065.1</v>
      </c>
      <c r="L39" s="17"/>
      <c r="M39" s="21">
        <f>$L$4-(K39/$I$2)</f>
        <v>-0.82528999999999963</v>
      </c>
      <c r="N39" s="17"/>
      <c r="O39" s="1"/>
      <c r="P39" s="7">
        <v>15</v>
      </c>
      <c r="Q39" s="19">
        <f>P39*$B$9</f>
        <v>2160</v>
      </c>
      <c r="R39" s="21">
        <f>Q39-$F$8</f>
        <v>1966.5099999999998</v>
      </c>
      <c r="S39" s="17"/>
      <c r="T39" s="21">
        <f>$S$5+(R39/$P$2)</f>
        <v>3.1405799999999999</v>
      </c>
      <c r="U39" s="17"/>
      <c r="V39" s="1"/>
      <c r="W39" s="1"/>
      <c r="X39" s="1"/>
      <c r="Y39" s="1"/>
      <c r="Z39" s="1"/>
    </row>
    <row r="40" spans="1:26" s="2" customFormat="1" ht="15.75" x14ac:dyDescent="0.25">
      <c r="A40" s="1"/>
      <c r="B40" s="4"/>
      <c r="C40" s="9">
        <f>C39+72</f>
        <v>2232</v>
      </c>
      <c r="D40" s="16"/>
      <c r="E40" s="15">
        <f>(D39+D41)/2</f>
        <v>2038.5099999999998</v>
      </c>
      <c r="F40" s="16"/>
      <c r="G40" s="15">
        <f>$E$5+(E40/$B$2)</f>
        <v>3.2125799999999995</v>
      </c>
      <c r="H40" s="10"/>
      <c r="I40" s="4"/>
      <c r="J40" s="9">
        <f>J39+72</f>
        <v>2232</v>
      </c>
      <c r="K40" s="16"/>
      <c r="L40" s="15">
        <f>(K39+K41)/2</f>
        <v>2137.1</v>
      </c>
      <c r="M40" s="16"/>
      <c r="N40" s="15">
        <f>$L$4-(L40/$I$2)</f>
        <v>-0.8972899999999997</v>
      </c>
      <c r="O40" s="1"/>
      <c r="P40" s="4"/>
      <c r="Q40" s="9">
        <f>Q39+72</f>
        <v>2232</v>
      </c>
      <c r="R40" s="16"/>
      <c r="S40" s="15">
        <f>(R39+R41)/2</f>
        <v>2038.5099999999998</v>
      </c>
      <c r="T40" s="16"/>
      <c r="U40" s="15">
        <f>$S$5+(S40/$B$2)</f>
        <v>3.2125799999999995</v>
      </c>
      <c r="V40" s="1"/>
      <c r="W40" s="1"/>
      <c r="X40" s="1"/>
      <c r="Y40" s="1"/>
      <c r="Z40" s="1"/>
    </row>
    <row r="41" spans="1:26" s="2" customFormat="1" ht="15.75" x14ac:dyDescent="0.25">
      <c r="A41" s="1"/>
      <c r="B41" s="7">
        <v>16</v>
      </c>
      <c r="C41" s="19">
        <f>B41*$B$9</f>
        <v>2304</v>
      </c>
      <c r="D41" s="21">
        <f>C41-$F$8</f>
        <v>2110.5099999999998</v>
      </c>
      <c r="E41" s="17"/>
      <c r="F41" s="21">
        <f>$E$5+(D41/$B$2)</f>
        <v>3.2845799999999996</v>
      </c>
      <c r="G41" s="17"/>
      <c r="H41" s="10"/>
      <c r="I41" s="7">
        <v>16</v>
      </c>
      <c r="J41" s="19">
        <f>I41*$B$9</f>
        <v>2304</v>
      </c>
      <c r="K41" s="21">
        <f>J41-$M$8</f>
        <v>2209.1</v>
      </c>
      <c r="L41" s="17"/>
      <c r="M41" s="21">
        <f>$L$4-(K41/$I$2)</f>
        <v>-0.96928999999999976</v>
      </c>
      <c r="N41" s="17"/>
      <c r="O41" s="1"/>
      <c r="P41" s="7">
        <v>16</v>
      </c>
      <c r="Q41" s="19">
        <f>P41*$B$9</f>
        <v>2304</v>
      </c>
      <c r="R41" s="21">
        <f>Q41-$F$8</f>
        <v>2110.5099999999998</v>
      </c>
      <c r="S41" s="17"/>
      <c r="T41" s="21">
        <f>$S$5+(R41/$P$2)</f>
        <v>3.2845799999999996</v>
      </c>
      <c r="U41" s="17"/>
      <c r="V41" s="1"/>
      <c r="W41" s="1"/>
      <c r="X41" s="1"/>
      <c r="Y41" s="1"/>
      <c r="Z41" s="1"/>
    </row>
    <row r="42" spans="1:26" s="2" customFormat="1" ht="15.75" x14ac:dyDescent="0.25">
      <c r="A42" s="1"/>
      <c r="B42" s="4"/>
      <c r="C42" s="9">
        <f>C41+72</f>
        <v>2376</v>
      </c>
      <c r="D42" s="16"/>
      <c r="E42" s="15">
        <f>(D41+D43)/2</f>
        <v>2182.5099999999998</v>
      </c>
      <c r="F42" s="16"/>
      <c r="G42" s="15">
        <f>$E$5+(E42/$B$2)</f>
        <v>3.3565799999999997</v>
      </c>
      <c r="H42" s="10"/>
      <c r="I42" s="4"/>
      <c r="J42" s="9">
        <f>J41+72</f>
        <v>2376</v>
      </c>
      <c r="K42" s="16"/>
      <c r="L42" s="15">
        <f>(K41+K43)/2</f>
        <v>2281.1</v>
      </c>
      <c r="M42" s="16"/>
      <c r="N42" s="15">
        <f>$L$4-(L42/$I$2)</f>
        <v>-1.0412899999999998</v>
      </c>
      <c r="O42" s="1"/>
      <c r="P42" s="4"/>
      <c r="Q42" s="9">
        <f>Q41+72</f>
        <v>2376</v>
      </c>
      <c r="R42" s="16"/>
      <c r="S42" s="15">
        <f>(R41+R43)/2</f>
        <v>2182.5099999999998</v>
      </c>
      <c r="T42" s="16"/>
      <c r="U42" s="15">
        <f>$S$5+(S42/$B$2)</f>
        <v>3.3565799999999997</v>
      </c>
      <c r="V42" s="1"/>
      <c r="W42" s="1"/>
      <c r="X42" s="1"/>
      <c r="Y42" s="1"/>
      <c r="Z42" s="1"/>
    </row>
    <row r="43" spans="1:26" s="2" customFormat="1" ht="15.75" x14ac:dyDescent="0.25">
      <c r="A43" s="1"/>
      <c r="B43" s="7">
        <v>17</v>
      </c>
      <c r="C43" s="19">
        <f>B43*$B$9</f>
        <v>2448</v>
      </c>
      <c r="D43" s="21">
        <f>C43-$F$8</f>
        <v>2254.5099999999998</v>
      </c>
      <c r="E43" s="17"/>
      <c r="F43" s="21">
        <f>$E$5+(D43/$B$2)</f>
        <v>3.4285799999999997</v>
      </c>
      <c r="G43" s="17"/>
      <c r="H43" s="10"/>
      <c r="I43" s="7">
        <v>17</v>
      </c>
      <c r="J43" s="19">
        <f>I43*$B$9</f>
        <v>2448</v>
      </c>
      <c r="K43" s="21">
        <f>J43-$M$8</f>
        <v>2353.1</v>
      </c>
      <c r="L43" s="17"/>
      <c r="M43" s="21">
        <f>$L$4-(K43/$I$2)</f>
        <v>-1.1132899999999999</v>
      </c>
      <c r="N43" s="17"/>
      <c r="O43" s="1"/>
      <c r="P43" s="7">
        <v>17</v>
      </c>
      <c r="Q43" s="19">
        <f>P43*$B$9</f>
        <v>2448</v>
      </c>
      <c r="R43" s="21">
        <f>Q43-$F$8</f>
        <v>2254.5099999999998</v>
      </c>
      <c r="S43" s="17"/>
      <c r="T43" s="21">
        <f>$S$5+(R43/$P$2)</f>
        <v>3.4285799999999997</v>
      </c>
      <c r="U43" s="17"/>
      <c r="V43" s="1"/>
      <c r="W43" s="1"/>
      <c r="X43" s="1"/>
      <c r="Y43" s="1"/>
      <c r="Z43" s="1"/>
    </row>
    <row r="44" spans="1:26" s="2" customFormat="1" ht="15.75" x14ac:dyDescent="0.25">
      <c r="A44" s="1"/>
      <c r="B44" s="4"/>
      <c r="C44" s="9">
        <f>C43+72</f>
        <v>2520</v>
      </c>
      <c r="D44" s="16"/>
      <c r="E44" s="15">
        <f>(D43+D45)/2</f>
        <v>2326.5099999999998</v>
      </c>
      <c r="F44" s="16"/>
      <c r="G44" s="15">
        <f>$E$5+(E44/$B$2)</f>
        <v>3.5005799999999998</v>
      </c>
      <c r="H44" s="10"/>
      <c r="I44" s="4"/>
      <c r="J44" s="9">
        <f>J43+72</f>
        <v>2520</v>
      </c>
      <c r="K44" s="16"/>
      <c r="L44" s="15">
        <f>(K43+K45)/2</f>
        <v>2425.1</v>
      </c>
      <c r="M44" s="16"/>
      <c r="N44" s="15">
        <f>$L$4-(L44/$I$2)</f>
        <v>-1.18529</v>
      </c>
      <c r="O44" s="1"/>
      <c r="P44" s="4"/>
      <c r="Q44" s="9">
        <f>Q43+72</f>
        <v>2520</v>
      </c>
      <c r="R44" s="16"/>
      <c r="S44" s="15">
        <f>(R43+R45)/2</f>
        <v>2326.5099999999998</v>
      </c>
      <c r="T44" s="16"/>
      <c r="U44" s="15">
        <f>$S$5+(S44/$B$2)</f>
        <v>3.5005799999999998</v>
      </c>
      <c r="V44" s="1"/>
      <c r="W44" s="1"/>
      <c r="X44" s="1"/>
      <c r="Y44" s="1"/>
      <c r="Z44" s="1"/>
    </row>
    <row r="45" spans="1:26" s="2" customFormat="1" ht="15.75" x14ac:dyDescent="0.25">
      <c r="A45" s="1"/>
      <c r="B45" s="7">
        <v>18</v>
      </c>
      <c r="C45" s="19">
        <f>B45*$B$9</f>
        <v>2592</v>
      </c>
      <c r="D45" s="21">
        <f>C45-$F$8</f>
        <v>2398.5099999999998</v>
      </c>
      <c r="E45" s="17"/>
      <c r="F45" s="21">
        <f>$E$5+(D45/$B$2)</f>
        <v>3.5725799999999999</v>
      </c>
      <c r="G45" s="17"/>
      <c r="H45" s="10"/>
      <c r="I45" s="7">
        <v>18</v>
      </c>
      <c r="J45" s="19">
        <f>I45*$B$9</f>
        <v>2592</v>
      </c>
      <c r="K45" s="21">
        <f>J45-$M$8</f>
        <v>2497.1</v>
      </c>
      <c r="L45" s="17"/>
      <c r="M45" s="21">
        <f>$L$4-(K45/$I$2)</f>
        <v>-1.25729</v>
      </c>
      <c r="N45" s="17"/>
      <c r="O45" s="1"/>
      <c r="P45" s="7">
        <v>18</v>
      </c>
      <c r="Q45" s="19">
        <f>P45*$B$9</f>
        <v>2592</v>
      </c>
      <c r="R45" s="21">
        <f>Q45-$F$8</f>
        <v>2398.5099999999998</v>
      </c>
      <c r="S45" s="17"/>
      <c r="T45" s="21">
        <f>$S$5+(R45/$P$2)</f>
        <v>3.5725799999999999</v>
      </c>
      <c r="U45" s="17"/>
      <c r="V45" s="1"/>
      <c r="W45" s="1"/>
      <c r="X45" s="1"/>
      <c r="Y45" s="1"/>
      <c r="Z45" s="1"/>
    </row>
    <row r="46" spans="1:26" s="2" customFormat="1" ht="15.75" x14ac:dyDescent="0.25">
      <c r="A46" s="1"/>
      <c r="B46" s="4"/>
      <c r="C46" s="9">
        <f>C45+72</f>
        <v>2664</v>
      </c>
      <c r="D46" s="16"/>
      <c r="E46" s="15">
        <f>(D45+D47)/2</f>
        <v>2470.5099999999998</v>
      </c>
      <c r="F46" s="16"/>
      <c r="G46" s="15">
        <f>$E$5+(E46/$B$2)</f>
        <v>3.6445799999999999</v>
      </c>
      <c r="H46" s="10"/>
      <c r="I46" s="4"/>
      <c r="J46" s="9">
        <f>J45+72</f>
        <v>2664</v>
      </c>
      <c r="K46" s="16"/>
      <c r="L46" s="15">
        <f>(K45+K47)/2</f>
        <v>2569.1</v>
      </c>
      <c r="M46" s="16"/>
      <c r="N46" s="15">
        <f>$L$4-(L46/$I$2)</f>
        <v>-1.3292899999999996</v>
      </c>
      <c r="O46" s="1"/>
      <c r="P46" s="4"/>
      <c r="Q46" s="9">
        <f>Q45+72</f>
        <v>2664</v>
      </c>
      <c r="R46" s="16"/>
      <c r="S46" s="15">
        <f>(R45+R47)/2</f>
        <v>2470.5099999999998</v>
      </c>
      <c r="T46" s="16"/>
      <c r="U46" s="15">
        <f>$S$5+(S46/$B$2)</f>
        <v>3.6445799999999999</v>
      </c>
      <c r="V46" s="1"/>
      <c r="W46" s="1"/>
      <c r="X46" s="1"/>
      <c r="Y46" s="1"/>
      <c r="Z46" s="1"/>
    </row>
    <row r="47" spans="1:26" s="2" customFormat="1" ht="15.75" x14ac:dyDescent="0.25">
      <c r="A47" s="1"/>
      <c r="B47" s="7">
        <v>19</v>
      </c>
      <c r="C47" s="19">
        <f>B47*$B$9</f>
        <v>2736</v>
      </c>
      <c r="D47" s="21">
        <f>C47-$F$8</f>
        <v>2542.5099999999998</v>
      </c>
      <c r="E47" s="17"/>
      <c r="F47" s="21">
        <f>$E$5+(D47/$B$2)</f>
        <v>3.7165799999999996</v>
      </c>
      <c r="G47" s="17"/>
      <c r="H47" s="10"/>
      <c r="I47" s="7">
        <v>19</v>
      </c>
      <c r="J47" s="19">
        <f>I47*$B$9</f>
        <v>2736</v>
      </c>
      <c r="K47" s="21">
        <f>J47-$M$8</f>
        <v>2641.1</v>
      </c>
      <c r="L47" s="17"/>
      <c r="M47" s="21">
        <f>$L$4-(K47/$I$2)</f>
        <v>-1.4012899999999997</v>
      </c>
      <c r="N47" s="17"/>
      <c r="O47" s="1"/>
      <c r="P47" s="7">
        <v>19</v>
      </c>
      <c r="Q47" s="19">
        <f>P47*$B$9</f>
        <v>2736</v>
      </c>
      <c r="R47" s="21">
        <f>Q47-$F$8</f>
        <v>2542.5099999999998</v>
      </c>
      <c r="S47" s="17"/>
      <c r="T47" s="21">
        <f>$S$5+(R47/$P$2)</f>
        <v>3.7165799999999996</v>
      </c>
      <c r="U47" s="17"/>
      <c r="V47" s="1"/>
      <c r="W47" s="1"/>
      <c r="X47" s="1"/>
      <c r="Y47" s="1"/>
      <c r="Z47" s="1"/>
    </row>
    <row r="48" spans="1:26" s="2" customFormat="1" ht="15.75" x14ac:dyDescent="0.25">
      <c r="A48" s="1"/>
      <c r="B48" s="4"/>
      <c r="C48" s="9">
        <f>C47+72</f>
        <v>2808</v>
      </c>
      <c r="D48" s="16"/>
      <c r="E48" s="15">
        <f>(D47+D49)/2</f>
        <v>2614.5099999999998</v>
      </c>
      <c r="F48" s="16"/>
      <c r="G48" s="15">
        <f>$E$5+(E48/$B$2)</f>
        <v>3.7885799999999996</v>
      </c>
      <c r="H48" s="10"/>
      <c r="I48" s="4"/>
      <c r="J48" s="9">
        <f>J47+72</f>
        <v>2808</v>
      </c>
      <c r="K48" s="16"/>
      <c r="L48" s="15">
        <f>(K47+K49)/2</f>
        <v>2713.1</v>
      </c>
      <c r="M48" s="16"/>
      <c r="N48" s="15">
        <f>$L$4-(L48/$I$2)</f>
        <v>-1.4732899999999998</v>
      </c>
      <c r="O48" s="1"/>
      <c r="P48" s="4"/>
      <c r="Q48" s="9">
        <f>Q47+72</f>
        <v>2808</v>
      </c>
      <c r="R48" s="16"/>
      <c r="S48" s="15">
        <f>(R47+R49)/2</f>
        <v>2614.5099999999998</v>
      </c>
      <c r="T48" s="16"/>
      <c r="U48" s="15">
        <f>$S$5+(S48/$B$2)</f>
        <v>3.7885799999999996</v>
      </c>
      <c r="V48" s="1"/>
      <c r="W48" s="1"/>
      <c r="X48" s="1"/>
      <c r="Y48" s="1"/>
      <c r="Z48" s="1"/>
    </row>
    <row r="49" spans="1:26" s="2" customFormat="1" ht="15.75" x14ac:dyDescent="0.25">
      <c r="A49" s="1"/>
      <c r="B49" s="7">
        <v>20</v>
      </c>
      <c r="C49" s="19">
        <f>B49*$B$9</f>
        <v>2880</v>
      </c>
      <c r="D49" s="21">
        <f>C49-$F$8</f>
        <v>2686.5099999999998</v>
      </c>
      <c r="E49" s="17"/>
      <c r="F49" s="21">
        <f>$E$5+(D49/$B$2)</f>
        <v>3.8605799999999997</v>
      </c>
      <c r="G49" s="17"/>
      <c r="H49" s="10"/>
      <c r="I49" s="7">
        <v>20</v>
      </c>
      <c r="J49" s="19">
        <f>I49*$B$9</f>
        <v>2880</v>
      </c>
      <c r="K49" s="21">
        <f>J49-$M$8</f>
        <v>2785.1</v>
      </c>
      <c r="L49" s="17"/>
      <c r="M49" s="21">
        <f>$L$4-(K49/$I$2)</f>
        <v>-1.5452899999999998</v>
      </c>
      <c r="N49" s="17"/>
      <c r="O49" s="1"/>
      <c r="P49" s="7">
        <v>20</v>
      </c>
      <c r="Q49" s="19">
        <f>P49*$B$9</f>
        <v>2880</v>
      </c>
      <c r="R49" s="21">
        <f>Q49-$F$8</f>
        <v>2686.5099999999998</v>
      </c>
      <c r="S49" s="17"/>
      <c r="T49" s="21">
        <f>$S$5+(R49/$P$2)</f>
        <v>3.8605799999999997</v>
      </c>
      <c r="U49" s="17"/>
      <c r="V49" s="1"/>
      <c r="W49" s="1"/>
      <c r="X49" s="1"/>
      <c r="Y49" s="1"/>
      <c r="Z49" s="1"/>
    </row>
    <row r="50" spans="1:26" s="2" customFormat="1" ht="15.75" x14ac:dyDescent="0.25">
      <c r="A50" s="1"/>
      <c r="B50" s="4"/>
      <c r="C50" s="9">
        <f>C49+72</f>
        <v>2952</v>
      </c>
      <c r="D50" s="16"/>
      <c r="E50" s="15">
        <f>(D49+D51)/2</f>
        <v>2758.5099999999998</v>
      </c>
      <c r="F50" s="16"/>
      <c r="G50" s="15">
        <f>$E$5+(E50/$B$2)</f>
        <v>3.9325799999999997</v>
      </c>
      <c r="H50" s="10"/>
      <c r="I50" s="4"/>
      <c r="J50" s="9">
        <f>J49+72</f>
        <v>2952</v>
      </c>
      <c r="K50" s="16"/>
      <c r="L50" s="15">
        <f>(K49+K51)/2</f>
        <v>2857.1</v>
      </c>
      <c r="M50" s="16"/>
      <c r="N50" s="15">
        <f>$L$4-(L50/$I$2)</f>
        <v>-1.6172899999999999</v>
      </c>
      <c r="O50" s="1"/>
      <c r="P50" s="4"/>
      <c r="Q50" s="9">
        <f>Q49+72</f>
        <v>2952</v>
      </c>
      <c r="R50" s="16"/>
      <c r="S50" s="15">
        <f>(R49+R51)/2</f>
        <v>2758.5099999999998</v>
      </c>
      <c r="T50" s="16"/>
      <c r="U50" s="15">
        <f>$S$5+(S50/$B$2)</f>
        <v>3.9325799999999997</v>
      </c>
      <c r="V50" s="1"/>
      <c r="W50" s="1"/>
      <c r="X50" s="1"/>
      <c r="Y50" s="1"/>
      <c r="Z50" s="1"/>
    </row>
    <row r="51" spans="1:26" s="2" customFormat="1" ht="15.75" x14ac:dyDescent="0.25">
      <c r="A51" s="1"/>
      <c r="B51" s="7">
        <v>21</v>
      </c>
      <c r="C51" s="19">
        <f>B51*$B$9</f>
        <v>3024</v>
      </c>
      <c r="D51" s="21">
        <f>C51-$F$8</f>
        <v>2830.5099999999998</v>
      </c>
      <c r="E51" s="17"/>
      <c r="F51" s="21">
        <f>$E$5+(D51/$B$2)</f>
        <v>4.0045799999999998</v>
      </c>
      <c r="G51" s="17"/>
      <c r="H51" s="10"/>
      <c r="I51" s="7">
        <v>21</v>
      </c>
      <c r="J51" s="19">
        <f>I51*$B$9</f>
        <v>3024</v>
      </c>
      <c r="K51" s="21">
        <f>J51-$M$8</f>
        <v>2929.1</v>
      </c>
      <c r="L51" s="17"/>
      <c r="M51" s="21">
        <f>$L$4-(K51/$I$2)</f>
        <v>-1.68929</v>
      </c>
      <c r="N51" s="17"/>
      <c r="O51" s="1"/>
      <c r="P51" s="7">
        <v>21</v>
      </c>
      <c r="Q51" s="19">
        <f>P51*$B$9</f>
        <v>3024</v>
      </c>
      <c r="R51" s="21">
        <f>Q51-$F$8</f>
        <v>2830.5099999999998</v>
      </c>
      <c r="S51" s="17"/>
      <c r="T51" s="21">
        <f>$S$5+(R51/$P$2)</f>
        <v>4.0045799999999998</v>
      </c>
      <c r="U51" s="17"/>
      <c r="V51" s="1"/>
      <c r="W51" s="1"/>
      <c r="X51" s="1"/>
      <c r="Y51" s="1"/>
      <c r="Z51" s="1"/>
    </row>
    <row r="52" spans="1:26" s="2" customFormat="1" ht="15.75" x14ac:dyDescent="0.25">
      <c r="A52" s="1"/>
      <c r="B52" s="4"/>
      <c r="C52" s="9">
        <f>C51+72</f>
        <v>3096</v>
      </c>
      <c r="D52" s="16"/>
      <c r="E52" s="15">
        <f>(D51+D53)/2</f>
        <v>2902.5099999999998</v>
      </c>
      <c r="F52" s="16"/>
      <c r="G52" s="15">
        <f>$E$5+(E52/$B$2)</f>
        <v>4.0765799999999999</v>
      </c>
      <c r="H52" s="10"/>
      <c r="I52" s="4"/>
      <c r="J52" s="9">
        <f>J51+72</f>
        <v>3096</v>
      </c>
      <c r="K52" s="16"/>
      <c r="L52" s="15">
        <f>(K51+K53)/2</f>
        <v>3001.1</v>
      </c>
      <c r="M52" s="16"/>
      <c r="N52" s="15">
        <f>$L$4-(L52/$I$2)</f>
        <v>-1.76129</v>
      </c>
      <c r="O52" s="1"/>
      <c r="P52" s="4"/>
      <c r="Q52" s="9">
        <f>Q51+72</f>
        <v>3096</v>
      </c>
      <c r="R52" s="16"/>
      <c r="S52" s="15">
        <f>(R51+R53)/2</f>
        <v>2902.5099999999998</v>
      </c>
      <c r="T52" s="16"/>
      <c r="U52" s="15">
        <f>$S$5+(S52/$B$2)</f>
        <v>4.0765799999999999</v>
      </c>
      <c r="V52" s="1"/>
      <c r="W52" s="1"/>
      <c r="X52" s="1"/>
      <c r="Y52" s="1"/>
      <c r="Z52" s="1"/>
    </row>
    <row r="53" spans="1:26" s="2" customFormat="1" ht="15.75" x14ac:dyDescent="0.25">
      <c r="A53" s="1"/>
      <c r="B53" s="7">
        <v>22</v>
      </c>
      <c r="C53" s="19">
        <f>B53*$B$9</f>
        <v>3168</v>
      </c>
      <c r="D53" s="21">
        <f>C53-$F$8</f>
        <v>2974.5099999999998</v>
      </c>
      <c r="E53" s="17"/>
      <c r="F53" s="21">
        <f>$E$5+(D53/$B$2)</f>
        <v>4.148579999999999</v>
      </c>
      <c r="G53" s="17"/>
      <c r="H53" s="10"/>
      <c r="I53" s="7">
        <v>22</v>
      </c>
      <c r="J53" s="19">
        <f>I53*$B$9</f>
        <v>3168</v>
      </c>
      <c r="K53" s="21">
        <f>J53-$M$8</f>
        <v>3073.1</v>
      </c>
      <c r="L53" s="17"/>
      <c r="M53" s="21">
        <f>$L$4-(K53/$I$2)</f>
        <v>-1.8332899999999996</v>
      </c>
      <c r="N53" s="17"/>
      <c r="O53" s="1"/>
      <c r="P53" s="7">
        <v>22</v>
      </c>
      <c r="Q53" s="19">
        <f>P53*$B$9</f>
        <v>3168</v>
      </c>
      <c r="R53" s="21">
        <f>Q53-$F$8</f>
        <v>2974.5099999999998</v>
      </c>
      <c r="S53" s="17"/>
      <c r="T53" s="21">
        <f>$S$5+(R53/$P$2)</f>
        <v>4.148579999999999</v>
      </c>
      <c r="U53" s="17"/>
      <c r="V53" s="1"/>
      <c r="W53" s="1"/>
      <c r="X53" s="1"/>
      <c r="Y53" s="1"/>
      <c r="Z53" s="1"/>
    </row>
    <row r="54" spans="1:26" s="2" customFormat="1" ht="15.75" x14ac:dyDescent="0.25">
      <c r="A54" s="1"/>
      <c r="B54" s="4"/>
      <c r="C54" s="9">
        <f>C53+72</f>
        <v>3240</v>
      </c>
      <c r="D54" s="16"/>
      <c r="E54" s="15">
        <f>(D53+D55)/2</f>
        <v>3046.5099999999998</v>
      </c>
      <c r="F54" s="16"/>
      <c r="G54" s="15">
        <f>$E$5+(E54/$B$2)</f>
        <v>4.22058</v>
      </c>
      <c r="H54" s="10"/>
      <c r="I54" s="4"/>
      <c r="J54" s="9">
        <f>J53+72</f>
        <v>3240</v>
      </c>
      <c r="K54" s="16"/>
      <c r="L54" s="15">
        <f>(K53+K55)/2</f>
        <v>3145.1</v>
      </c>
      <c r="M54" s="16"/>
      <c r="N54" s="15">
        <f>$L$4-(L54/$I$2)</f>
        <v>-1.9052899999999997</v>
      </c>
      <c r="O54" s="1"/>
      <c r="P54" s="4"/>
      <c r="Q54" s="9">
        <f>Q53+72</f>
        <v>3240</v>
      </c>
      <c r="R54" s="16"/>
      <c r="S54" s="15">
        <f>(R53+R55)/2</f>
        <v>3046.5099999999998</v>
      </c>
      <c r="T54" s="16"/>
      <c r="U54" s="15">
        <f>$S$5+(S54/$B$2)</f>
        <v>4.22058</v>
      </c>
      <c r="V54" s="1"/>
      <c r="W54" s="1"/>
      <c r="X54" s="1"/>
      <c r="Y54" s="1"/>
      <c r="Z54" s="1"/>
    </row>
    <row r="55" spans="1:26" s="2" customFormat="1" ht="15.75" x14ac:dyDescent="0.25">
      <c r="A55" s="1"/>
      <c r="B55" s="7">
        <v>23</v>
      </c>
      <c r="C55" s="19">
        <f>B55*$B$9</f>
        <v>3312</v>
      </c>
      <c r="D55" s="21">
        <f>C55-$F$8</f>
        <v>3118.5099999999998</v>
      </c>
      <c r="E55" s="17"/>
      <c r="F55" s="21">
        <f>$E$5+(D55/$B$2)</f>
        <v>4.2925799999999992</v>
      </c>
      <c r="G55" s="17"/>
      <c r="H55" s="10"/>
      <c r="I55" s="7">
        <v>23</v>
      </c>
      <c r="J55" s="19">
        <f>I55*$B$9</f>
        <v>3312</v>
      </c>
      <c r="K55" s="21">
        <f>J55-$M$8</f>
        <v>3217.1</v>
      </c>
      <c r="L55" s="17"/>
      <c r="M55" s="21">
        <f>$L$4-(K55/$I$2)</f>
        <v>-1.9772899999999998</v>
      </c>
      <c r="N55" s="17"/>
      <c r="O55" s="1"/>
      <c r="P55" s="7">
        <v>23</v>
      </c>
      <c r="Q55" s="19">
        <f>P55*$B$9</f>
        <v>3312</v>
      </c>
      <c r="R55" s="21">
        <f>Q55-$F$8</f>
        <v>3118.5099999999998</v>
      </c>
      <c r="S55" s="17"/>
      <c r="T55" s="21">
        <f>$S$5+(R55/$P$2)</f>
        <v>4.2925799999999992</v>
      </c>
      <c r="U55" s="17"/>
      <c r="V55" s="1"/>
      <c r="W55" s="1"/>
      <c r="X55" s="1"/>
      <c r="Y55" s="1"/>
      <c r="Z55" s="1"/>
    </row>
    <row r="56" spans="1:26" s="2" customFormat="1" ht="15.75" x14ac:dyDescent="0.25">
      <c r="A56" s="1"/>
      <c r="B56" s="4"/>
      <c r="C56" s="9">
        <f>C55+72</f>
        <v>3384</v>
      </c>
      <c r="D56" s="16"/>
      <c r="E56" s="15">
        <f>(D55+D57)/2</f>
        <v>3190.5099999999998</v>
      </c>
      <c r="F56" s="16"/>
      <c r="G56" s="15">
        <f>$E$5+(E56/$B$2)</f>
        <v>4.3645800000000001</v>
      </c>
      <c r="H56" s="10"/>
      <c r="I56" s="4"/>
      <c r="J56" s="9">
        <f>J55+72</f>
        <v>3384</v>
      </c>
      <c r="K56" s="16"/>
      <c r="L56" s="15">
        <f>(K55+K57)/2</f>
        <v>3289.1</v>
      </c>
      <c r="M56" s="16"/>
      <c r="N56" s="15">
        <f>$L$4-(L56/$I$2)</f>
        <v>-2.0492900000000001</v>
      </c>
      <c r="O56" s="1"/>
      <c r="P56" s="4"/>
      <c r="Q56" s="9">
        <f>Q55+72</f>
        <v>3384</v>
      </c>
      <c r="R56" s="16"/>
      <c r="S56" s="15">
        <f>(R55+R57)/2</f>
        <v>3190.5099999999998</v>
      </c>
      <c r="T56" s="16"/>
      <c r="U56" s="15">
        <f>$S$5+(S56/$B$2)</f>
        <v>4.3645800000000001</v>
      </c>
      <c r="V56" s="1"/>
      <c r="W56" s="1"/>
      <c r="X56" s="1"/>
      <c r="Y56" s="1"/>
      <c r="Z56" s="1"/>
    </row>
    <row r="57" spans="1:26" s="2" customFormat="1" ht="15.75" x14ac:dyDescent="0.25">
      <c r="A57" s="1"/>
      <c r="B57" s="7">
        <v>24</v>
      </c>
      <c r="C57" s="19">
        <f>B57*$B$9</f>
        <v>3456</v>
      </c>
      <c r="D57" s="21">
        <f>C57-$F$8</f>
        <v>3262.5099999999998</v>
      </c>
      <c r="E57" s="17"/>
      <c r="F57" s="21">
        <f>$E$5+(D57/$B$2)</f>
        <v>4.4365799999999993</v>
      </c>
      <c r="G57" s="17"/>
      <c r="H57" s="10"/>
      <c r="I57" s="7">
        <v>24</v>
      </c>
      <c r="J57" s="19">
        <f>I57*$B$9</f>
        <v>3456</v>
      </c>
      <c r="K57" s="21">
        <f>J57-$M$8</f>
        <v>3361.1</v>
      </c>
      <c r="L57" s="17"/>
      <c r="M57" s="21">
        <f>$L$4-(K57/$I$2)</f>
        <v>-2.1212900000000001</v>
      </c>
      <c r="N57" s="17"/>
      <c r="O57" s="1"/>
      <c r="P57" s="7">
        <v>24</v>
      </c>
      <c r="Q57" s="19">
        <f>P57*$B$9</f>
        <v>3456</v>
      </c>
      <c r="R57" s="21">
        <f>Q57-$F$8</f>
        <v>3262.5099999999998</v>
      </c>
      <c r="S57" s="17"/>
      <c r="T57" s="21">
        <f>$S$5+(R57/$P$2)</f>
        <v>4.4365799999999993</v>
      </c>
      <c r="U57" s="17"/>
      <c r="V57" s="1"/>
      <c r="W57" s="1"/>
      <c r="X57" s="1"/>
      <c r="Y57" s="1"/>
      <c r="Z57" s="1"/>
    </row>
    <row r="58" spans="1:26" s="2" customFormat="1" ht="15.75" x14ac:dyDescent="0.25">
      <c r="A58" s="1"/>
      <c r="B58" s="4"/>
      <c r="C58" s="9">
        <f>C57+72</f>
        <v>3528</v>
      </c>
      <c r="D58" s="16"/>
      <c r="E58" s="15">
        <f>(D57+D59)/2</f>
        <v>3334.5099999999998</v>
      </c>
      <c r="F58" s="16"/>
      <c r="G58" s="15">
        <f>$E$5+(E58/$B$2)</f>
        <v>4.5085800000000003</v>
      </c>
      <c r="H58" s="10"/>
      <c r="I58" s="4"/>
      <c r="J58" s="9">
        <f>J57+72</f>
        <v>3528</v>
      </c>
      <c r="K58" s="16"/>
      <c r="L58" s="15">
        <f>(K57+K59)/2</f>
        <v>3433.1</v>
      </c>
      <c r="M58" s="16"/>
      <c r="N58" s="15">
        <f>$L$4-(L58/$I$2)</f>
        <v>-2.1932900000000002</v>
      </c>
      <c r="O58" s="1"/>
      <c r="P58" s="4"/>
      <c r="Q58" s="9">
        <f>Q57+72</f>
        <v>3528</v>
      </c>
      <c r="R58" s="16"/>
      <c r="S58" s="15">
        <f>(R57+R59)/2</f>
        <v>3334.5099999999998</v>
      </c>
      <c r="T58" s="16"/>
      <c r="U58" s="15">
        <f>$S$5+(S58/$B$2)</f>
        <v>4.5085800000000003</v>
      </c>
      <c r="V58" s="1"/>
      <c r="W58" s="1"/>
      <c r="X58" s="1"/>
      <c r="Y58" s="1"/>
      <c r="Z58" s="1"/>
    </row>
    <row r="59" spans="1:26" s="2" customFormat="1" ht="15.75" x14ac:dyDescent="0.25">
      <c r="A59" s="1"/>
      <c r="B59" s="7">
        <v>25</v>
      </c>
      <c r="C59" s="19">
        <f>B59*$B$9</f>
        <v>3600</v>
      </c>
      <c r="D59" s="21">
        <f>C59-$F$8</f>
        <v>3406.5099999999998</v>
      </c>
      <c r="E59" s="17"/>
      <c r="F59" s="21">
        <f>$E$5+(D59/$B$2)</f>
        <v>4.5805799999999994</v>
      </c>
      <c r="G59" s="17"/>
      <c r="H59" s="10"/>
      <c r="I59" s="7">
        <v>25</v>
      </c>
      <c r="J59" s="19">
        <f>I59*$B$9</f>
        <v>3600</v>
      </c>
      <c r="K59" s="21">
        <f>J59-$M$8</f>
        <v>3505.1</v>
      </c>
      <c r="L59" s="17"/>
      <c r="M59" s="21">
        <f>$L$4-(K59/$I$2)</f>
        <v>-2.2652900000000002</v>
      </c>
      <c r="N59" s="17"/>
      <c r="O59" s="1"/>
      <c r="P59" s="7">
        <v>25</v>
      </c>
      <c r="Q59" s="19">
        <f>P59*$B$9</f>
        <v>3600</v>
      </c>
      <c r="R59" s="21">
        <f>Q59-$F$8</f>
        <v>3406.5099999999998</v>
      </c>
      <c r="S59" s="17"/>
      <c r="T59" s="21">
        <f>$S$5+(R59/$P$2)</f>
        <v>4.5805799999999994</v>
      </c>
      <c r="U59" s="17"/>
      <c r="V59" s="1"/>
      <c r="W59" s="1"/>
      <c r="X59" s="1"/>
      <c r="Y59" s="1"/>
      <c r="Z59" s="1"/>
    </row>
    <row r="60" spans="1:26" s="2" customFormat="1" ht="15.75" x14ac:dyDescent="0.25">
      <c r="A60" s="1"/>
      <c r="B60" s="4"/>
      <c r="C60" s="9">
        <f>C59+72</f>
        <v>3672</v>
      </c>
      <c r="D60" s="16"/>
      <c r="E60" s="15">
        <f>(D59+D61)/2</f>
        <v>3478.5099999999998</v>
      </c>
      <c r="F60" s="16"/>
      <c r="G60" s="15">
        <f>$E$5+(E60/$B$2)</f>
        <v>4.6525799999999995</v>
      </c>
      <c r="H60" s="10"/>
      <c r="I60" s="4"/>
      <c r="J60" s="9">
        <f>J59+72</f>
        <v>3672</v>
      </c>
      <c r="K60" s="16"/>
      <c r="L60" s="15">
        <f>(K59+K61)/2</f>
        <v>3577.1</v>
      </c>
      <c r="M60" s="16"/>
      <c r="N60" s="15">
        <f>$L$4-(L60/$I$2)</f>
        <v>-2.3372899999999994</v>
      </c>
      <c r="O60" s="1"/>
      <c r="P60" s="4"/>
      <c r="Q60" s="9">
        <f>Q59+72</f>
        <v>3672</v>
      </c>
      <c r="R60" s="16"/>
      <c r="S60" s="15">
        <f>(R59+R61)/2</f>
        <v>3478.5099999999998</v>
      </c>
      <c r="T60" s="16"/>
      <c r="U60" s="15">
        <f>$S$5+(S60/$B$2)</f>
        <v>4.6525799999999995</v>
      </c>
      <c r="V60" s="1"/>
      <c r="W60" s="1"/>
      <c r="X60" s="1"/>
      <c r="Y60" s="1"/>
      <c r="Z60" s="1"/>
    </row>
    <row r="61" spans="1:26" s="2" customFormat="1" ht="15.75" x14ac:dyDescent="0.25">
      <c r="A61" s="1"/>
      <c r="B61" s="7">
        <v>26</v>
      </c>
      <c r="C61" s="19">
        <f>B61*$B$9</f>
        <v>3744</v>
      </c>
      <c r="D61" s="21">
        <f>C61-$F$8</f>
        <v>3550.5099999999998</v>
      </c>
      <c r="E61" s="17"/>
      <c r="F61" s="21">
        <f>$E$5+(D61/$B$2)</f>
        <v>4.7245799999999996</v>
      </c>
      <c r="G61" s="17"/>
      <c r="H61" s="10"/>
      <c r="I61" s="7">
        <v>26</v>
      </c>
      <c r="J61" s="19">
        <f>I61*$B$9</f>
        <v>3744</v>
      </c>
      <c r="K61" s="21">
        <f>J61-$M$8</f>
        <v>3649.1</v>
      </c>
      <c r="L61" s="17"/>
      <c r="M61" s="21">
        <f>$L$4-(K61/$I$2)</f>
        <v>-2.4092899999999995</v>
      </c>
      <c r="N61" s="17"/>
      <c r="O61" s="1"/>
      <c r="P61" s="7">
        <v>26</v>
      </c>
      <c r="Q61" s="19">
        <f>P61*$B$9</f>
        <v>3744</v>
      </c>
      <c r="R61" s="21">
        <f>Q61-$F$8</f>
        <v>3550.5099999999998</v>
      </c>
      <c r="S61" s="17"/>
      <c r="T61" s="21">
        <f>$S$5+(R61/$P$2)</f>
        <v>4.7245799999999996</v>
      </c>
      <c r="U61" s="17"/>
      <c r="V61" s="1"/>
      <c r="W61" s="1"/>
      <c r="X61" s="1"/>
      <c r="Y61" s="1"/>
      <c r="Z61" s="1"/>
    </row>
    <row r="62" spans="1:26" s="2" customFormat="1" ht="15.75" x14ac:dyDescent="0.25">
      <c r="A62" s="1"/>
      <c r="B62" s="4"/>
      <c r="C62" s="9">
        <f>C61+72</f>
        <v>3816</v>
      </c>
      <c r="D62" s="16"/>
      <c r="E62" s="15">
        <f>(D61+D63)/2</f>
        <v>3622.5099999999998</v>
      </c>
      <c r="F62" s="16"/>
      <c r="G62" s="15">
        <f>$E$5+(E62/$B$2)</f>
        <v>4.7965799999999996</v>
      </c>
      <c r="H62" s="10"/>
      <c r="I62" s="4"/>
      <c r="J62" s="9">
        <f>J61+72</f>
        <v>3816</v>
      </c>
      <c r="K62" s="16"/>
      <c r="L62" s="15">
        <f>(K61+K63)/2</f>
        <v>3721.1</v>
      </c>
      <c r="M62" s="16"/>
      <c r="N62" s="15">
        <f>$L$4-(L62/$I$2)</f>
        <v>-2.4812899999999996</v>
      </c>
      <c r="O62" s="1"/>
      <c r="P62" s="4"/>
      <c r="Q62" s="9">
        <f>Q61+72</f>
        <v>3816</v>
      </c>
      <c r="R62" s="16"/>
      <c r="S62" s="15">
        <f>(R61+R63)/2</f>
        <v>3622.5099999999998</v>
      </c>
      <c r="T62" s="16"/>
      <c r="U62" s="15">
        <f>$S$5+(S62/$B$2)</f>
        <v>4.7965799999999996</v>
      </c>
      <c r="V62" s="1"/>
      <c r="W62" s="1"/>
      <c r="X62" s="1"/>
      <c r="Y62" s="1"/>
      <c r="Z62" s="1"/>
    </row>
    <row r="63" spans="1:26" s="2" customFormat="1" ht="15.75" x14ac:dyDescent="0.25">
      <c r="A63" s="1"/>
      <c r="B63" s="7">
        <v>27</v>
      </c>
      <c r="C63" s="19">
        <f>B63*$B$9</f>
        <v>3888</v>
      </c>
      <c r="D63" s="21">
        <f>C63-$F$8</f>
        <v>3694.5099999999998</v>
      </c>
      <c r="E63" s="17"/>
      <c r="F63" s="21">
        <f>$E$5+(D63/$B$2)</f>
        <v>4.8685799999999997</v>
      </c>
      <c r="G63" s="17"/>
      <c r="H63" s="10"/>
      <c r="I63" s="7">
        <v>27</v>
      </c>
      <c r="J63" s="19">
        <f>I63*$B$9</f>
        <v>3888</v>
      </c>
      <c r="K63" s="21">
        <f>J63-$M$8</f>
        <v>3793.1</v>
      </c>
      <c r="L63" s="17"/>
      <c r="M63" s="21">
        <f>$L$4-(K63/$I$2)</f>
        <v>-2.5532899999999996</v>
      </c>
      <c r="N63" s="17"/>
      <c r="O63" s="1"/>
      <c r="P63" s="7">
        <v>27</v>
      </c>
      <c r="Q63" s="19">
        <f>P63*$B$9</f>
        <v>3888</v>
      </c>
      <c r="R63" s="21">
        <f>Q63-$F$8</f>
        <v>3694.5099999999998</v>
      </c>
      <c r="S63" s="17"/>
      <c r="T63" s="21">
        <f>$S$5+(R63/$P$2)</f>
        <v>4.8685799999999997</v>
      </c>
      <c r="U63" s="17"/>
      <c r="V63" s="1"/>
      <c r="W63" s="1"/>
      <c r="X63" s="1"/>
      <c r="Y63" s="1"/>
      <c r="Z63" s="1"/>
    </row>
    <row r="64" spans="1:26" s="2" customFormat="1" ht="15.75" x14ac:dyDescent="0.25">
      <c r="A64" s="1"/>
      <c r="B64" s="4"/>
      <c r="C64" s="9">
        <f>C63+72</f>
        <v>3960</v>
      </c>
      <c r="D64" s="16"/>
      <c r="E64" s="15">
        <f>(D63+D65)/2</f>
        <v>3766.5099999999998</v>
      </c>
      <c r="F64" s="16"/>
      <c r="G64" s="15">
        <f>$E$5+(E64/$B$2)</f>
        <v>4.9405799999999997</v>
      </c>
      <c r="H64" s="10"/>
      <c r="I64" s="4"/>
      <c r="J64" s="9">
        <f>J63+72</f>
        <v>3960</v>
      </c>
      <c r="K64" s="16"/>
      <c r="L64" s="15">
        <f>(K63+K65)/2</f>
        <v>3865.1</v>
      </c>
      <c r="M64" s="16"/>
      <c r="N64" s="15">
        <f>$L$4-(L64/$I$2)</f>
        <v>-2.6252899999999997</v>
      </c>
      <c r="O64" s="1"/>
      <c r="P64" s="4"/>
      <c r="Q64" s="9">
        <f>Q63+72</f>
        <v>3960</v>
      </c>
      <c r="R64" s="16"/>
      <c r="S64" s="15">
        <f>(R63+R65)/2</f>
        <v>3766.5099999999998</v>
      </c>
      <c r="T64" s="16"/>
      <c r="U64" s="15">
        <f>$S$5+(S64/$B$2)</f>
        <v>4.9405799999999997</v>
      </c>
      <c r="V64" s="1"/>
      <c r="W64" s="1"/>
      <c r="X64" s="1"/>
      <c r="Y64" s="1"/>
      <c r="Z64" s="1"/>
    </row>
    <row r="65" spans="1:26" s="2" customFormat="1" ht="15.75" x14ac:dyDescent="0.25">
      <c r="A65" s="1"/>
      <c r="B65" s="7">
        <v>28</v>
      </c>
      <c r="C65" s="19">
        <f>B65*$B$9</f>
        <v>4032</v>
      </c>
      <c r="D65" s="21">
        <f>C65-$F$8</f>
        <v>3838.5099999999998</v>
      </c>
      <c r="E65" s="17"/>
      <c r="F65" s="21">
        <f>$E$5+(D65/$B$2)</f>
        <v>5.0125799999999998</v>
      </c>
      <c r="G65" s="17"/>
      <c r="H65" s="10"/>
      <c r="I65" s="7">
        <v>28</v>
      </c>
      <c r="J65" s="19">
        <f>I65*$B$9</f>
        <v>4032</v>
      </c>
      <c r="K65" s="21">
        <f>J65-$M$8</f>
        <v>3937.1</v>
      </c>
      <c r="L65" s="17"/>
      <c r="M65" s="21">
        <f>$L$4-(K65/$I$2)</f>
        <v>-2.6972899999999997</v>
      </c>
      <c r="N65" s="17"/>
      <c r="O65" s="1"/>
      <c r="P65" s="7">
        <v>28</v>
      </c>
      <c r="Q65" s="19">
        <f>P65*$B$9</f>
        <v>4032</v>
      </c>
      <c r="R65" s="21">
        <f>Q65-$F$8</f>
        <v>3838.5099999999998</v>
      </c>
      <c r="S65" s="17"/>
      <c r="T65" s="21">
        <f>$S$5+(R65/$P$2)</f>
        <v>5.0125799999999998</v>
      </c>
      <c r="U65" s="17"/>
      <c r="V65" s="1"/>
      <c r="W65" s="1"/>
      <c r="X65" s="1"/>
      <c r="Y65" s="1"/>
      <c r="Z65" s="1"/>
    </row>
    <row r="66" spans="1:26" s="2" customFormat="1" ht="15.75" x14ac:dyDescent="0.25">
      <c r="A66" s="1"/>
      <c r="B66" s="4"/>
      <c r="C66" s="9">
        <f>C65+72</f>
        <v>4104</v>
      </c>
      <c r="D66" s="16"/>
      <c r="E66" s="15">
        <f>(D65+D67)/2</f>
        <v>3910.5099999999998</v>
      </c>
      <c r="F66" s="16"/>
      <c r="G66" s="15">
        <f>$E$5+(E66/$B$2)</f>
        <v>5.0845799999999999</v>
      </c>
      <c r="H66" s="10"/>
      <c r="I66" s="4"/>
      <c r="J66" s="9">
        <f>J65+72</f>
        <v>4104</v>
      </c>
      <c r="K66" s="16"/>
      <c r="L66" s="15">
        <f>(K65+K67)/2</f>
        <v>4009.1</v>
      </c>
      <c r="M66" s="16"/>
      <c r="N66" s="15">
        <f>$L$4-(L66/$I$2)</f>
        <v>-2.7692899999999998</v>
      </c>
      <c r="O66" s="1"/>
      <c r="P66" s="4"/>
      <c r="Q66" s="9">
        <f>Q65+72</f>
        <v>4104</v>
      </c>
      <c r="R66" s="16"/>
      <c r="S66" s="15">
        <f>(R65+R67)/2</f>
        <v>3910.5099999999998</v>
      </c>
      <c r="T66" s="16"/>
      <c r="U66" s="15">
        <f>$S$5+(S66/$B$2)</f>
        <v>5.0845799999999999</v>
      </c>
      <c r="V66" s="1"/>
      <c r="W66" s="1"/>
      <c r="X66" s="1"/>
      <c r="Y66" s="1"/>
      <c r="Z66" s="1"/>
    </row>
    <row r="67" spans="1:26" s="2" customFormat="1" ht="15.75" x14ac:dyDescent="0.25">
      <c r="A67" s="1"/>
      <c r="B67" s="7">
        <v>29</v>
      </c>
      <c r="C67" s="19">
        <f>B67*$B$9</f>
        <v>4176</v>
      </c>
      <c r="D67" s="21">
        <f>C67-$F$8</f>
        <v>3982.5099999999998</v>
      </c>
      <c r="E67" s="17"/>
      <c r="F67" s="21">
        <f>$E$5+(D67/$B$2)</f>
        <v>5.1565799999999999</v>
      </c>
      <c r="G67" s="17"/>
      <c r="H67" s="10"/>
      <c r="I67" s="7">
        <v>29</v>
      </c>
      <c r="J67" s="19">
        <f>I67*$B$9</f>
        <v>4176</v>
      </c>
      <c r="K67" s="21">
        <f>J67-$M$8</f>
        <v>4081.1</v>
      </c>
      <c r="L67" s="17"/>
      <c r="M67" s="21">
        <f>$L$4-(K67/$I$2)</f>
        <v>-2.8412899999999999</v>
      </c>
      <c r="N67" s="17"/>
      <c r="O67" s="1"/>
      <c r="P67" s="7">
        <v>29</v>
      </c>
      <c r="Q67" s="19">
        <f>P67*$B$9</f>
        <v>4176</v>
      </c>
      <c r="R67" s="21">
        <f>Q67-$F$8</f>
        <v>3982.5099999999998</v>
      </c>
      <c r="S67" s="17"/>
      <c r="T67" s="21">
        <f>$S$5+(R67/$P$2)</f>
        <v>5.1565799999999999</v>
      </c>
      <c r="U67" s="17"/>
      <c r="V67" s="1"/>
      <c r="W67" s="1"/>
      <c r="X67" s="1"/>
      <c r="Y67" s="1"/>
      <c r="Z67" s="1"/>
    </row>
    <row r="68" spans="1:26" s="2" customFormat="1" ht="15.75" x14ac:dyDescent="0.25">
      <c r="A68" s="1"/>
      <c r="B68" s="4"/>
      <c r="C68" s="9">
        <f>C67+72</f>
        <v>4248</v>
      </c>
      <c r="D68" s="16"/>
      <c r="E68" s="15">
        <f>(D67+D69)/2</f>
        <v>4054.51</v>
      </c>
      <c r="F68" s="16"/>
      <c r="G68" s="15">
        <f>$E$5+(E68/$B$2)</f>
        <v>5.2285800000000009</v>
      </c>
      <c r="H68" s="10"/>
      <c r="I68" s="4"/>
      <c r="J68" s="9">
        <f>J67+72</f>
        <v>4248</v>
      </c>
      <c r="K68" s="16"/>
      <c r="L68" s="15">
        <f>(K67+K69)/2</f>
        <v>4153.0999999999995</v>
      </c>
      <c r="M68" s="16"/>
      <c r="N68" s="15">
        <f>$L$4-(L68/$I$2)</f>
        <v>-2.913289999999999</v>
      </c>
      <c r="O68" s="1"/>
      <c r="P68" s="4"/>
      <c r="Q68" s="9">
        <f>Q67+72</f>
        <v>4248</v>
      </c>
      <c r="R68" s="16"/>
      <c r="S68" s="15">
        <f>(R67+R69)/2</f>
        <v>4054.51</v>
      </c>
      <c r="T68" s="16"/>
      <c r="U68" s="15">
        <f>$S$5+(S68/$B$2)</f>
        <v>5.2285800000000009</v>
      </c>
      <c r="V68" s="1"/>
      <c r="W68" s="1"/>
      <c r="X68" s="1"/>
      <c r="Y68" s="1"/>
      <c r="Z68" s="1"/>
    </row>
    <row r="69" spans="1:26" s="2" customFormat="1" ht="16.5" thickBot="1" x14ac:dyDescent="0.3">
      <c r="A69" s="1"/>
      <c r="B69" s="7">
        <v>30</v>
      </c>
      <c r="C69" s="19">
        <f>B69*$B$9</f>
        <v>4320</v>
      </c>
      <c r="D69" s="22">
        <f>C69-$F$8</f>
        <v>4126.51</v>
      </c>
      <c r="E69" s="18"/>
      <c r="F69" s="22">
        <f>$E$5+(D69/$B$2)</f>
        <v>5.3005800000000001</v>
      </c>
      <c r="G69" s="18"/>
      <c r="H69" s="10"/>
      <c r="I69" s="7">
        <v>30</v>
      </c>
      <c r="J69" s="19">
        <f>I69*$B$9</f>
        <v>4320</v>
      </c>
      <c r="K69" s="22">
        <f>J69-$M$8</f>
        <v>4225.0999999999995</v>
      </c>
      <c r="L69" s="18"/>
      <c r="M69" s="22">
        <f>$L$4-(K69/$I$2)</f>
        <v>-2.9852899999999991</v>
      </c>
      <c r="N69" s="18"/>
      <c r="O69" s="1"/>
      <c r="P69" s="7">
        <v>30</v>
      </c>
      <c r="Q69" s="19">
        <f>P69*$B$9</f>
        <v>4320</v>
      </c>
      <c r="R69" s="22">
        <f>Q69-$F$8</f>
        <v>4126.51</v>
      </c>
      <c r="S69" s="18"/>
      <c r="T69" s="22">
        <f>$S$5+(R69/$P$2)</f>
        <v>5.3005800000000001</v>
      </c>
      <c r="U69" s="18"/>
      <c r="V69" s="1"/>
      <c r="W69" s="1"/>
      <c r="X69" s="1"/>
      <c r="Y69" s="1"/>
      <c r="Z69" s="1"/>
    </row>
    <row r="70" spans="1:26" s="2" customFormat="1" ht="15.75" x14ac:dyDescent="0.25">
      <c r="A70" s="1"/>
      <c r="B70" s="4"/>
      <c r="C70" s="9">
        <f>C69+72</f>
        <v>4392</v>
      </c>
      <c r="D70" s="26"/>
      <c r="E70" s="27">
        <f>(D69+D71)/2</f>
        <v>2063.2550000000001</v>
      </c>
      <c r="F70" s="26"/>
      <c r="G70" s="27">
        <f>$E$5+(E70/$B$2)</f>
        <v>3.2373250000000002</v>
      </c>
      <c r="H70" s="10"/>
      <c r="I70" s="4"/>
      <c r="J70" s="9">
        <f>J69+72</f>
        <v>4392</v>
      </c>
      <c r="K70" s="26"/>
      <c r="L70" s="27">
        <f>(K69+K71)/2</f>
        <v>2112.5499999999997</v>
      </c>
      <c r="M70" s="26"/>
      <c r="N70" s="27">
        <f>$L$4-(L70/$I$2)</f>
        <v>-0.87273999999999963</v>
      </c>
      <c r="O70" s="1"/>
      <c r="P70" s="4"/>
      <c r="Q70" s="9">
        <f>Q69+72</f>
        <v>4392</v>
      </c>
      <c r="R70" s="26"/>
      <c r="S70" s="27">
        <f>(R69+R71)/2</f>
        <v>2063.2550000000001</v>
      </c>
      <c r="T70" s="16"/>
      <c r="U70" s="15">
        <f>$S$5+(S70/$B$2)</f>
        <v>3.2373250000000002</v>
      </c>
      <c r="V70" s="1"/>
      <c r="W70" s="1"/>
      <c r="X70" s="1"/>
      <c r="Y70" s="1"/>
      <c r="Z70" s="1"/>
    </row>
    <row r="71" spans="1:26" ht="15.75" x14ac:dyDescent="0.25">
      <c r="A71" s="1"/>
      <c r="B71" s="4"/>
      <c r="C71" s="9"/>
      <c r="D71" s="26"/>
      <c r="E71" s="27"/>
      <c r="F71" s="26"/>
      <c r="G71" s="27"/>
      <c r="H71" s="10"/>
      <c r="I71" s="4"/>
      <c r="J71" s="9"/>
      <c r="K71" s="26"/>
      <c r="L71" s="27"/>
      <c r="M71" s="26"/>
      <c r="N71" s="27"/>
      <c r="P71" s="4"/>
      <c r="Q71" s="9"/>
      <c r="R71" s="26"/>
      <c r="S71" s="27"/>
      <c r="T71" s="26"/>
      <c r="U71" s="27"/>
      <c r="V71" s="1"/>
      <c r="W71" s="1"/>
      <c r="X71" s="1"/>
      <c r="Y71" s="1"/>
      <c r="Z71" s="1"/>
    </row>
    <row r="72" spans="1:26" x14ac:dyDescent="0.25">
      <c r="F72" s="3">
        <f>E14/$B$2</f>
        <v>0.16650999999999985</v>
      </c>
      <c r="M72" s="3">
        <f>K13/$I$2</f>
        <v>0.1930999999999998</v>
      </c>
      <c r="T72" s="3">
        <f>S14/$B$2</f>
        <v>0.16650999999999985</v>
      </c>
      <c r="V72" s="1"/>
      <c r="W72" s="1"/>
      <c r="X72" s="1"/>
      <c r="Y72" s="1"/>
      <c r="Z72" s="1"/>
    </row>
    <row r="73" spans="1:26" x14ac:dyDescent="0.25">
      <c r="C73" t="s">
        <v>0</v>
      </c>
      <c r="D73">
        <f>$E$5+$F$72</f>
        <v>1.3405799999999999</v>
      </c>
      <c r="J73" t="s">
        <v>0</v>
      </c>
      <c r="K73">
        <f>$L$4+$M$72</f>
        <v>1.4329099999999999</v>
      </c>
      <c r="Q73" t="s">
        <v>0</v>
      </c>
      <c r="R73">
        <f>$E$5+$F$72</f>
        <v>1.3405799999999999</v>
      </c>
      <c r="V73" s="1"/>
      <c r="W73" s="1"/>
      <c r="X73" s="1"/>
      <c r="Y73" s="1"/>
      <c r="Z73" s="1"/>
    </row>
    <row r="74" spans="1:26" x14ac:dyDescent="0.25">
      <c r="C74" t="s">
        <v>1</v>
      </c>
      <c r="D74">
        <f>$E$5-$F$72</f>
        <v>1.00756</v>
      </c>
      <c r="J74" t="s">
        <v>1</v>
      </c>
      <c r="K74">
        <f>$L$4-$M$72</f>
        <v>1.0467100000000003</v>
      </c>
      <c r="Q74" t="s">
        <v>1</v>
      </c>
      <c r="R74">
        <f>$E$5-$F$72</f>
        <v>1.00756</v>
      </c>
      <c r="V74" s="1"/>
      <c r="W74" s="1"/>
      <c r="X74" s="1"/>
      <c r="Y74" s="1"/>
      <c r="Z74" s="1"/>
    </row>
    <row r="75" spans="1:26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6:26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6:26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</sheetData>
  <mergeCells count="13">
    <mergeCell ref="A4:A5"/>
    <mergeCell ref="D9:E9"/>
    <mergeCell ref="F9:G9"/>
    <mergeCell ref="K9:L9"/>
    <mergeCell ref="M9:N9"/>
    <mergeCell ref="R3:S3"/>
    <mergeCell ref="R9:S9"/>
    <mergeCell ref="T9:U9"/>
    <mergeCell ref="B3:C3"/>
    <mergeCell ref="D3:E3"/>
    <mergeCell ref="I3:J3"/>
    <mergeCell ref="K3:L3"/>
    <mergeCell ref="P3:Q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zoomScale="75" zoomScaleNormal="75" workbookViewId="0">
      <selection activeCell="B2" sqref="B2"/>
    </sheetView>
  </sheetViews>
  <sheetFormatPr defaultRowHeight="15" x14ac:dyDescent="0.25"/>
  <cols>
    <col min="1" max="1" width="14" customWidth="1"/>
    <col min="2" max="2" width="13.140625" customWidth="1"/>
    <col min="3" max="3" width="15.7109375" customWidth="1"/>
    <col min="4" max="4" width="12.28515625" customWidth="1"/>
    <col min="5" max="5" width="13.85546875" customWidth="1"/>
    <col min="6" max="6" width="12.42578125" customWidth="1"/>
    <col min="7" max="7" width="12.5703125" customWidth="1"/>
    <col min="8" max="8" width="9.140625" style="1"/>
    <col min="9" max="9" width="12" customWidth="1"/>
    <col min="10" max="10" width="13" customWidth="1"/>
    <col min="11" max="11" width="12.5703125" customWidth="1"/>
    <col min="12" max="12" width="13.140625" customWidth="1"/>
    <col min="13" max="13" width="12" customWidth="1"/>
    <col min="14" max="14" width="12.5703125" customWidth="1"/>
    <col min="15" max="15" width="9.140625" style="1"/>
    <col min="16" max="16" width="11.7109375" customWidth="1"/>
    <col min="17" max="17" width="13" customWidth="1"/>
    <col min="18" max="18" width="14.28515625" customWidth="1"/>
    <col min="19" max="19" width="13" customWidth="1"/>
    <col min="20" max="20" width="12.140625" customWidth="1"/>
    <col min="21" max="21" width="13.5703125" customWidth="1"/>
  </cols>
  <sheetData>
    <row r="1" spans="1:26" ht="15.75" x14ac:dyDescent="0.25">
      <c r="B1" s="9">
        <v>10</v>
      </c>
      <c r="C1" s="9"/>
      <c r="D1" s="9"/>
      <c r="E1" s="9"/>
      <c r="F1" s="9"/>
      <c r="G1" s="9"/>
      <c r="H1" s="10"/>
      <c r="I1" s="9">
        <f>B1</f>
        <v>10</v>
      </c>
      <c r="J1" s="9"/>
      <c r="K1" s="9"/>
      <c r="L1" s="9"/>
      <c r="M1" s="9"/>
      <c r="N1" s="9"/>
      <c r="P1" s="9">
        <f>B1</f>
        <v>10</v>
      </c>
      <c r="Q1" s="9"/>
      <c r="R1" s="9"/>
      <c r="S1" s="9"/>
      <c r="T1" s="9"/>
      <c r="U1" s="9"/>
      <c r="V1" s="1"/>
      <c r="W1" s="1"/>
      <c r="X1" s="1"/>
      <c r="Y1" s="1"/>
      <c r="Z1" s="1"/>
    </row>
    <row r="2" spans="1:26" ht="15.75" x14ac:dyDescent="0.25">
      <c r="A2" t="s">
        <v>4</v>
      </c>
      <c r="B2" s="9">
        <v>100</v>
      </c>
      <c r="C2" s="9"/>
      <c r="D2" s="9"/>
      <c r="E2" s="9"/>
      <c r="F2" s="9"/>
      <c r="G2" s="9"/>
      <c r="H2" s="10"/>
      <c r="I2" s="9">
        <f>B2</f>
        <v>100</v>
      </c>
      <c r="J2" s="9"/>
      <c r="K2" s="9"/>
      <c r="L2" s="9"/>
      <c r="M2" s="9"/>
      <c r="N2" s="9"/>
      <c r="P2" s="9">
        <f>B2</f>
        <v>100</v>
      </c>
      <c r="Q2" s="9"/>
      <c r="R2" s="9"/>
      <c r="S2" s="9"/>
      <c r="T2" s="9"/>
      <c r="U2" s="9"/>
      <c r="V2" s="1"/>
      <c r="W2" s="1"/>
      <c r="X2" s="1"/>
      <c r="Y2" s="1"/>
      <c r="Z2" s="1"/>
    </row>
    <row r="3" spans="1:26" ht="15.75" x14ac:dyDescent="0.25">
      <c r="B3" s="37" t="s">
        <v>2</v>
      </c>
      <c r="C3" s="38"/>
      <c r="D3" s="37" t="s">
        <v>3</v>
      </c>
      <c r="E3" s="38"/>
      <c r="F3" s="11"/>
      <c r="G3" s="9"/>
      <c r="H3" s="10"/>
      <c r="I3" s="37" t="s">
        <v>3</v>
      </c>
      <c r="J3" s="38"/>
      <c r="K3" s="37" t="s">
        <v>6</v>
      </c>
      <c r="L3" s="38"/>
      <c r="M3" s="11"/>
      <c r="N3" s="9"/>
      <c r="P3" s="37" t="s">
        <v>2</v>
      </c>
      <c r="Q3" s="38"/>
      <c r="R3" s="37" t="s">
        <v>3</v>
      </c>
      <c r="S3" s="38"/>
      <c r="T3" s="11"/>
      <c r="U3" s="9"/>
      <c r="V3" s="1"/>
      <c r="W3" s="1"/>
      <c r="X3" s="1"/>
      <c r="Y3" s="1"/>
      <c r="Z3" s="1"/>
    </row>
    <row r="4" spans="1:26" ht="15.75" x14ac:dyDescent="0.25">
      <c r="A4" s="41" t="s">
        <v>8</v>
      </c>
      <c r="B4" s="9"/>
      <c r="C4" s="23">
        <v>114.652</v>
      </c>
      <c r="D4" s="6">
        <f>C4</f>
        <v>114.652</v>
      </c>
      <c r="E4" s="9"/>
      <c r="F4" s="9"/>
      <c r="G4" s="9"/>
      <c r="H4" s="10"/>
      <c r="I4" s="6">
        <f>D4</f>
        <v>114.652</v>
      </c>
      <c r="J4" s="10"/>
      <c r="K4" s="9"/>
      <c r="L4" s="23">
        <v>113.53</v>
      </c>
      <c r="M4" s="9"/>
      <c r="N4" s="9"/>
      <c r="P4" s="9"/>
      <c r="Q4" s="5">
        <f>L4</f>
        <v>113.53</v>
      </c>
      <c r="R4" s="6">
        <f>Q4</f>
        <v>113.53</v>
      </c>
      <c r="S4" s="9"/>
      <c r="T4" s="9"/>
      <c r="U4" s="9"/>
      <c r="V4" s="1"/>
      <c r="W4" s="1"/>
      <c r="X4" s="1"/>
      <c r="Y4" s="1"/>
      <c r="Z4" s="1"/>
    </row>
    <row r="5" spans="1:26" ht="15.75" x14ac:dyDescent="0.25">
      <c r="A5" s="41"/>
      <c r="B5" s="23">
        <v>107.81</v>
      </c>
      <c r="C5" s="9"/>
      <c r="D5" s="9"/>
      <c r="E5" s="24">
        <v>111.078</v>
      </c>
      <c r="F5" s="9"/>
      <c r="G5" s="9"/>
      <c r="H5" s="10"/>
      <c r="I5" s="10"/>
      <c r="J5" s="6">
        <f>E5</f>
        <v>111.078</v>
      </c>
      <c r="K5" s="5">
        <f>J5</f>
        <v>111.078</v>
      </c>
      <c r="L5" s="9"/>
      <c r="M5" s="9"/>
      <c r="N5" s="9"/>
      <c r="P5" s="5">
        <f>K5</f>
        <v>111.078</v>
      </c>
      <c r="Q5" s="9"/>
      <c r="R5" s="9"/>
      <c r="S5" s="24">
        <v>1.2411099999999999</v>
      </c>
      <c r="T5" s="9"/>
      <c r="U5" s="9"/>
      <c r="V5" s="1"/>
      <c r="W5" s="1"/>
      <c r="X5" s="1"/>
      <c r="Y5" s="1"/>
      <c r="Z5" s="1"/>
    </row>
    <row r="6" spans="1:26" ht="15.75" x14ac:dyDescent="0.25">
      <c r="A6" t="s">
        <v>7</v>
      </c>
      <c r="B6" s="9"/>
      <c r="C6" s="8">
        <f>ABS(C4-B5)</f>
        <v>6.8419999999999987</v>
      </c>
      <c r="D6" s="9"/>
      <c r="E6" s="8">
        <f>ABS(D4-E5)</f>
        <v>3.5739999999999981</v>
      </c>
      <c r="F6" s="9"/>
      <c r="G6" s="9"/>
      <c r="H6" s="10"/>
      <c r="I6" s="9"/>
      <c r="J6" s="10">
        <f>ABS(I4-J5)</f>
        <v>3.5739999999999981</v>
      </c>
      <c r="K6" s="10"/>
      <c r="L6" s="9">
        <f>ABS(L4-K5)</f>
        <v>2.4519999999999982</v>
      </c>
      <c r="M6" s="9"/>
      <c r="N6" s="9"/>
      <c r="P6" s="9"/>
      <c r="Q6" s="8">
        <f>ABS(Q4-P5)</f>
        <v>2.4519999999999982</v>
      </c>
      <c r="R6" s="9"/>
      <c r="S6" s="8">
        <f>ABS(R4-S5)</f>
        <v>112.28888999999999</v>
      </c>
      <c r="T6" s="9"/>
      <c r="U6" s="9"/>
      <c r="V6" s="1"/>
      <c r="W6" s="1"/>
      <c r="X6" s="1"/>
      <c r="Y6" s="1"/>
      <c r="Z6" s="1"/>
    </row>
    <row r="7" spans="1:26" ht="15.75" x14ac:dyDescent="0.25">
      <c r="A7" t="s">
        <v>5</v>
      </c>
      <c r="B7" s="9"/>
      <c r="C7" s="9"/>
      <c r="D7" s="9"/>
      <c r="E7" s="9"/>
      <c r="F7" s="12">
        <f>C6+E6</f>
        <v>10.415999999999997</v>
      </c>
      <c r="G7" s="9"/>
      <c r="H7" s="10"/>
      <c r="I7" s="9"/>
      <c r="J7" s="9"/>
      <c r="K7" s="9"/>
      <c r="L7" s="9"/>
      <c r="M7" s="12">
        <f>J6+L6</f>
        <v>6.0259999999999962</v>
      </c>
      <c r="N7" s="9"/>
      <c r="P7" s="9"/>
      <c r="Q7" s="9"/>
      <c r="R7" s="9"/>
      <c r="S7" s="9"/>
      <c r="T7" s="12">
        <f>Q6+S6</f>
        <v>114.74088999999999</v>
      </c>
      <c r="U7" s="9"/>
      <c r="V7" s="1"/>
      <c r="W7" s="1"/>
      <c r="X7" s="1"/>
      <c r="Y7" s="1"/>
      <c r="Z7" s="1"/>
    </row>
    <row r="8" spans="1:26" ht="15.75" x14ac:dyDescent="0.25">
      <c r="A8" t="s">
        <v>9</v>
      </c>
      <c r="B8" s="9"/>
      <c r="C8" s="9"/>
      <c r="D8" s="9"/>
      <c r="E8" s="9"/>
      <c r="F8" s="12">
        <f>F7*B1</f>
        <v>104.15999999999997</v>
      </c>
      <c r="G8" s="9"/>
      <c r="H8" s="10"/>
      <c r="I8" s="9"/>
      <c r="J8" s="9"/>
      <c r="K8" s="9"/>
      <c r="L8" s="9"/>
      <c r="M8" s="12">
        <f>M7*I1</f>
        <v>60.259999999999962</v>
      </c>
      <c r="N8" s="9"/>
      <c r="P8" s="9"/>
      <c r="Q8" s="9"/>
      <c r="R8" s="9"/>
      <c r="S8" s="9"/>
      <c r="T8" s="12">
        <f>T7*P1</f>
        <v>1147.4088999999999</v>
      </c>
      <c r="U8" s="9"/>
      <c r="V8" s="1"/>
      <c r="W8" s="1"/>
      <c r="X8" s="1"/>
      <c r="Y8" s="1"/>
      <c r="Z8" s="1"/>
    </row>
    <row r="9" spans="1:26" ht="16.5" thickBot="1" x14ac:dyDescent="0.3">
      <c r="A9" s="1"/>
      <c r="B9" s="9">
        <f>12*12</f>
        <v>144</v>
      </c>
      <c r="C9" s="9"/>
      <c r="D9" s="39" t="s">
        <v>10</v>
      </c>
      <c r="E9" s="39"/>
      <c r="F9" s="39" t="s">
        <v>13</v>
      </c>
      <c r="G9" s="39"/>
      <c r="H9" s="10"/>
      <c r="I9" s="9">
        <f>12*12</f>
        <v>144</v>
      </c>
      <c r="J9" s="9"/>
      <c r="K9" s="39" t="s">
        <v>10</v>
      </c>
      <c r="L9" s="39"/>
      <c r="M9" s="39" t="s">
        <v>14</v>
      </c>
      <c r="N9" s="39"/>
      <c r="P9" s="9">
        <f>12*12</f>
        <v>144</v>
      </c>
      <c r="Q9" s="9"/>
      <c r="R9" s="39" t="s">
        <v>10</v>
      </c>
      <c r="S9" s="39"/>
      <c r="T9" s="40" t="s">
        <v>13</v>
      </c>
      <c r="U9" s="40"/>
      <c r="V9" s="1"/>
      <c r="W9" s="1"/>
      <c r="X9" s="1"/>
      <c r="Y9" s="1"/>
      <c r="Z9" s="1"/>
    </row>
    <row r="10" spans="1:26" ht="16.5" thickBot="1" x14ac:dyDescent="0.3">
      <c r="A10" s="1"/>
      <c r="B10" s="9"/>
      <c r="C10" s="9"/>
      <c r="D10" s="30" t="s">
        <v>11</v>
      </c>
      <c r="E10" s="31" t="s">
        <v>12</v>
      </c>
      <c r="F10" s="30" t="s">
        <v>11</v>
      </c>
      <c r="G10" s="31" t="s">
        <v>12</v>
      </c>
      <c r="H10" s="10"/>
      <c r="I10" s="9"/>
      <c r="J10" s="9"/>
      <c r="K10" s="30" t="s">
        <v>11</v>
      </c>
      <c r="L10" s="31" t="s">
        <v>12</v>
      </c>
      <c r="M10" s="32" t="s">
        <v>11</v>
      </c>
      <c r="N10" s="31" t="s">
        <v>12</v>
      </c>
      <c r="P10" s="9"/>
      <c r="Q10" s="9"/>
      <c r="R10" s="30" t="s">
        <v>11</v>
      </c>
      <c r="S10" s="35" t="s">
        <v>12</v>
      </c>
      <c r="T10" s="30" t="s">
        <v>11</v>
      </c>
      <c r="U10" s="31" t="s">
        <v>12</v>
      </c>
      <c r="V10" s="1"/>
      <c r="W10" s="1"/>
      <c r="X10" s="1"/>
      <c r="Y10" s="1"/>
      <c r="Z10" s="1"/>
    </row>
    <row r="11" spans="1:26" s="2" customFormat="1" ht="15.75" x14ac:dyDescent="0.25">
      <c r="A11" s="1"/>
      <c r="B11" s="7">
        <v>1</v>
      </c>
      <c r="C11" s="19">
        <f>B11*$B$9</f>
        <v>144</v>
      </c>
      <c r="D11" s="20">
        <f>C11-$F$8</f>
        <v>39.840000000000032</v>
      </c>
      <c r="E11" s="13"/>
      <c r="F11" s="20">
        <f>$E$5+(D11/$B$2)</f>
        <v>111.4764</v>
      </c>
      <c r="G11" s="13"/>
      <c r="H11" s="10"/>
      <c r="I11" s="7">
        <v>1</v>
      </c>
      <c r="J11" s="19">
        <f>I11*$B$9</f>
        <v>144</v>
      </c>
      <c r="K11" s="21">
        <f>J11-$M$8</f>
        <v>83.740000000000038</v>
      </c>
      <c r="L11" s="17"/>
      <c r="M11" s="20">
        <f>$L$4-(K11/$I$2)</f>
        <v>112.6926</v>
      </c>
      <c r="N11" s="13"/>
      <c r="O11" s="1"/>
      <c r="P11" s="7">
        <v>1</v>
      </c>
      <c r="Q11" s="19">
        <f>P11*$B$9</f>
        <v>144</v>
      </c>
      <c r="R11" s="20">
        <f>Q11-$F$8</f>
        <v>39.840000000000032</v>
      </c>
      <c r="S11" s="33"/>
      <c r="T11" s="20">
        <f>$S$5+(R11/$P$2)</f>
        <v>1.6395100000000002</v>
      </c>
      <c r="U11" s="13"/>
      <c r="V11" s="1"/>
      <c r="W11" s="1"/>
      <c r="X11" s="1"/>
      <c r="Y11" s="1"/>
      <c r="Z11" s="1"/>
    </row>
    <row r="12" spans="1:26" ht="15.75" x14ac:dyDescent="0.25">
      <c r="A12" s="1"/>
      <c r="B12" s="4"/>
      <c r="C12" s="9">
        <f>C11+72</f>
        <v>216</v>
      </c>
      <c r="D12" s="14"/>
      <c r="E12" s="15">
        <f>(D11+D13)/2</f>
        <v>111.84000000000003</v>
      </c>
      <c r="F12" s="16"/>
      <c r="G12" s="15">
        <f>$E$5+(E12/$B$2)</f>
        <v>112.1964</v>
      </c>
      <c r="H12" s="10"/>
      <c r="I12" s="4"/>
      <c r="J12" s="9">
        <f>J11+72</f>
        <v>216</v>
      </c>
      <c r="K12" s="14"/>
      <c r="L12" s="15">
        <f>(K11+K13)/2</f>
        <v>155.74000000000004</v>
      </c>
      <c r="M12" s="16"/>
      <c r="N12" s="15">
        <f>$L$4-(L12/$I$2)</f>
        <v>111.9726</v>
      </c>
      <c r="P12" s="4"/>
      <c r="Q12" s="9">
        <f>Q11+72</f>
        <v>216</v>
      </c>
      <c r="R12" s="14"/>
      <c r="S12" s="27">
        <f>(R11+R13)/2</f>
        <v>111.84000000000003</v>
      </c>
      <c r="T12" s="16"/>
      <c r="U12" s="15">
        <f>$S$5+(S12/$P$2)</f>
        <v>2.3595100000000002</v>
      </c>
      <c r="V12" s="1"/>
      <c r="W12" s="1"/>
      <c r="X12" s="1"/>
      <c r="Y12" s="1"/>
      <c r="Z12" s="1"/>
    </row>
    <row r="13" spans="1:26" s="2" customFormat="1" ht="15.75" x14ac:dyDescent="0.25">
      <c r="A13" s="1"/>
      <c r="B13" s="7">
        <v>2</v>
      </c>
      <c r="C13" s="19">
        <f>B13*$B$9</f>
        <v>288</v>
      </c>
      <c r="D13" s="21">
        <f>C13-$F$8</f>
        <v>183.84000000000003</v>
      </c>
      <c r="E13" s="17"/>
      <c r="F13" s="21">
        <f>$E$5+(D13/$B$2)</f>
        <v>112.91640000000001</v>
      </c>
      <c r="G13" s="17"/>
      <c r="H13" s="10"/>
      <c r="I13" s="7">
        <v>2</v>
      </c>
      <c r="J13" s="19">
        <f>I13*$B$9</f>
        <v>288</v>
      </c>
      <c r="K13" s="21">
        <f>J13-$M$8</f>
        <v>227.74000000000004</v>
      </c>
      <c r="L13" s="17"/>
      <c r="M13" s="21">
        <f>$L$4-(K13/$I$2)</f>
        <v>111.2526</v>
      </c>
      <c r="N13" s="17"/>
      <c r="O13" s="1"/>
      <c r="P13" s="7">
        <v>2</v>
      </c>
      <c r="Q13" s="19">
        <f>P13*$B$9</f>
        <v>288</v>
      </c>
      <c r="R13" s="21">
        <f>Q13-$F$8</f>
        <v>183.84000000000003</v>
      </c>
      <c r="S13" s="25"/>
      <c r="T13" s="21">
        <f>$S$5+(R13/$P$2)</f>
        <v>3.07951</v>
      </c>
      <c r="U13" s="17"/>
      <c r="V13" s="1"/>
      <c r="W13" s="1"/>
      <c r="X13" s="1"/>
      <c r="Y13" s="1"/>
      <c r="Z13" s="1"/>
    </row>
    <row r="14" spans="1:26" ht="15.75" x14ac:dyDescent="0.25">
      <c r="A14" s="1"/>
      <c r="B14" s="4"/>
      <c r="C14" s="9">
        <f>C13+72</f>
        <v>360</v>
      </c>
      <c r="D14" s="14"/>
      <c r="E14" s="15">
        <f>(D13+D15)/2</f>
        <v>255.84000000000003</v>
      </c>
      <c r="F14" s="16"/>
      <c r="G14" s="15">
        <f>$E$5+(E14/$B$2)</f>
        <v>113.63640000000001</v>
      </c>
      <c r="H14" s="10"/>
      <c r="I14" s="4"/>
      <c r="J14" s="9">
        <f>J13+72</f>
        <v>360</v>
      </c>
      <c r="K14" s="14"/>
      <c r="L14" s="15">
        <f t="shared" ref="L14:L32" si="0">(K13+K15)/2</f>
        <v>299.74</v>
      </c>
      <c r="M14" s="16"/>
      <c r="N14" s="15">
        <f>$L$4-(L14/$I$2)</f>
        <v>110.5326</v>
      </c>
      <c r="P14" s="4"/>
      <c r="Q14" s="9">
        <f>Q13+72</f>
        <v>360</v>
      </c>
      <c r="R14" s="14"/>
      <c r="S14" s="27">
        <f>(R13+R15)/2</f>
        <v>255.84000000000003</v>
      </c>
      <c r="T14" s="16"/>
      <c r="U14" s="15">
        <f>$S$5+(S14/$P$2)</f>
        <v>3.7995100000000002</v>
      </c>
      <c r="V14" s="1"/>
      <c r="W14" s="1"/>
      <c r="X14" s="1"/>
      <c r="Y14" s="1"/>
      <c r="Z14" s="1"/>
    </row>
    <row r="15" spans="1:26" s="2" customFormat="1" ht="15.75" x14ac:dyDescent="0.25">
      <c r="A15" s="1"/>
      <c r="B15" s="7">
        <v>3</v>
      </c>
      <c r="C15" s="19">
        <f>B15*$B$9</f>
        <v>432</v>
      </c>
      <c r="D15" s="21">
        <f>C15-$F$8</f>
        <v>327.84000000000003</v>
      </c>
      <c r="E15" s="17"/>
      <c r="F15" s="21">
        <f>$E$5+(D15/$B$2)</f>
        <v>114.35640000000001</v>
      </c>
      <c r="G15" s="17"/>
      <c r="H15" s="10"/>
      <c r="I15" s="7">
        <v>3</v>
      </c>
      <c r="J15" s="19">
        <f>I15*$B$9</f>
        <v>432</v>
      </c>
      <c r="K15" s="21">
        <f>J15-$M$8</f>
        <v>371.74</v>
      </c>
      <c r="L15" s="17"/>
      <c r="M15" s="21">
        <f>$L$4-(K15/$I$2)</f>
        <v>109.8126</v>
      </c>
      <c r="N15" s="17"/>
      <c r="O15" s="1"/>
      <c r="P15" s="7">
        <v>3</v>
      </c>
      <c r="Q15" s="19">
        <f>P15*$B$9</f>
        <v>432</v>
      </c>
      <c r="R15" s="21">
        <f>Q15-$F$8</f>
        <v>327.84000000000003</v>
      </c>
      <c r="S15" s="25"/>
      <c r="T15" s="21">
        <f>$S$5+(R15/$P$2)</f>
        <v>4.5195100000000004</v>
      </c>
      <c r="U15" s="17"/>
      <c r="V15" s="1"/>
      <c r="W15" s="1"/>
      <c r="X15" s="1"/>
      <c r="Y15" s="1"/>
      <c r="Z15" s="1"/>
    </row>
    <row r="16" spans="1:26" ht="15.75" x14ac:dyDescent="0.25">
      <c r="A16" s="1"/>
      <c r="B16" s="4"/>
      <c r="C16" s="9">
        <f>C15+72</f>
        <v>504</v>
      </c>
      <c r="D16" s="14"/>
      <c r="E16" s="15">
        <f>(D15+D17)/2</f>
        <v>399.84000000000003</v>
      </c>
      <c r="F16" s="16"/>
      <c r="G16" s="15">
        <f>$E$5+(E16/$B$2)</f>
        <v>115.07640000000001</v>
      </c>
      <c r="H16" s="10"/>
      <c r="I16" s="4"/>
      <c r="J16" s="9">
        <f>J15+72</f>
        <v>504</v>
      </c>
      <c r="K16" s="14"/>
      <c r="L16" s="15">
        <f t="shared" si="0"/>
        <v>443.74</v>
      </c>
      <c r="M16" s="16"/>
      <c r="N16" s="15">
        <f>$L$4-(L16/$I$2)</f>
        <v>109.0926</v>
      </c>
      <c r="P16" s="4"/>
      <c r="Q16" s="9">
        <f>Q15+72</f>
        <v>504</v>
      </c>
      <c r="R16" s="14"/>
      <c r="S16" s="27">
        <f>(R15+R17)/2</f>
        <v>399.84000000000003</v>
      </c>
      <c r="T16" s="16"/>
      <c r="U16" s="15">
        <f>$S$5+(S16/$P$2)</f>
        <v>5.2395100000000001</v>
      </c>
      <c r="V16" s="1"/>
      <c r="W16" s="1"/>
      <c r="X16" s="1"/>
      <c r="Y16" s="1"/>
      <c r="Z16" s="1"/>
    </row>
    <row r="17" spans="1:26" s="2" customFormat="1" ht="15.75" x14ac:dyDescent="0.25">
      <c r="A17" s="1"/>
      <c r="B17" s="7">
        <v>4</v>
      </c>
      <c r="C17" s="19">
        <f>B17*$B$9</f>
        <v>576</v>
      </c>
      <c r="D17" s="21">
        <f>C17-$F$8</f>
        <v>471.84000000000003</v>
      </c>
      <c r="E17" s="17"/>
      <c r="F17" s="21">
        <f>$E$5+(D17/$B$2)</f>
        <v>115.79640000000001</v>
      </c>
      <c r="G17" s="17"/>
      <c r="H17" s="10"/>
      <c r="I17" s="7">
        <v>4</v>
      </c>
      <c r="J17" s="19">
        <f>I17*$B$9</f>
        <v>576</v>
      </c>
      <c r="K17" s="21">
        <f>J17-$M$8</f>
        <v>515.74</v>
      </c>
      <c r="L17" s="17"/>
      <c r="M17" s="21">
        <f>$L$4-(K17/$I$2)</f>
        <v>108.37260000000001</v>
      </c>
      <c r="N17" s="17"/>
      <c r="O17" s="1"/>
      <c r="P17" s="7">
        <v>4</v>
      </c>
      <c r="Q17" s="19">
        <f>P17*$B$9</f>
        <v>576</v>
      </c>
      <c r="R17" s="21">
        <f>Q17-$F$8</f>
        <v>471.84000000000003</v>
      </c>
      <c r="S17" s="25"/>
      <c r="T17" s="21">
        <f>$S$5+(R17/$P$2)</f>
        <v>5.9595099999999999</v>
      </c>
      <c r="U17" s="17"/>
      <c r="V17" s="1"/>
      <c r="W17" s="1"/>
      <c r="X17" s="1"/>
      <c r="Y17" s="1"/>
      <c r="Z17" s="1"/>
    </row>
    <row r="18" spans="1:26" ht="15.75" x14ac:dyDescent="0.25">
      <c r="A18" s="1"/>
      <c r="B18" s="4"/>
      <c r="C18" s="9">
        <f>C17+72</f>
        <v>648</v>
      </c>
      <c r="D18" s="14"/>
      <c r="E18" s="15">
        <f>(D17+D19)/2</f>
        <v>543.84</v>
      </c>
      <c r="F18" s="16"/>
      <c r="G18" s="15">
        <f>$E$5+(E18/$B$2)</f>
        <v>116.5164</v>
      </c>
      <c r="H18" s="10"/>
      <c r="I18" s="4"/>
      <c r="J18" s="9">
        <f>J17+72</f>
        <v>648</v>
      </c>
      <c r="K18" s="14"/>
      <c r="L18" s="15">
        <f t="shared" si="0"/>
        <v>587.74</v>
      </c>
      <c r="M18" s="16"/>
      <c r="N18" s="15">
        <f>$L$4-(L18/$I$2)</f>
        <v>107.65260000000001</v>
      </c>
      <c r="P18" s="4"/>
      <c r="Q18" s="9">
        <f>Q17+72</f>
        <v>648</v>
      </c>
      <c r="R18" s="14"/>
      <c r="S18" s="27">
        <f>(R17+R19)/2</f>
        <v>543.84</v>
      </c>
      <c r="T18" s="16"/>
      <c r="U18" s="15">
        <f>$S$5+(S18/$P$2)</f>
        <v>6.6795100000000005</v>
      </c>
      <c r="V18" s="1"/>
      <c r="W18" s="1"/>
      <c r="X18" s="1"/>
      <c r="Y18" s="1"/>
      <c r="Z18" s="1"/>
    </row>
    <row r="19" spans="1:26" s="2" customFormat="1" ht="15.75" x14ac:dyDescent="0.25">
      <c r="A19" s="1"/>
      <c r="B19" s="7">
        <v>5</v>
      </c>
      <c r="C19" s="19">
        <f>B19*$B$9</f>
        <v>720</v>
      </c>
      <c r="D19" s="21">
        <f>C19-$F$8</f>
        <v>615.84</v>
      </c>
      <c r="E19" s="17"/>
      <c r="F19" s="21">
        <f>$E$5+(D19/$B$2)</f>
        <v>117.2364</v>
      </c>
      <c r="G19" s="17"/>
      <c r="H19" s="10"/>
      <c r="I19" s="7">
        <v>5</v>
      </c>
      <c r="J19" s="19">
        <f>I19*$B$9</f>
        <v>720</v>
      </c>
      <c r="K19" s="21">
        <f>J19-$M$8</f>
        <v>659.74</v>
      </c>
      <c r="L19" s="17"/>
      <c r="M19" s="21">
        <f>$L$4-(K19/$I$2)</f>
        <v>106.93260000000001</v>
      </c>
      <c r="N19" s="17"/>
      <c r="O19" s="1"/>
      <c r="P19" s="7">
        <v>5</v>
      </c>
      <c r="Q19" s="19">
        <f>P19*$B$9</f>
        <v>720</v>
      </c>
      <c r="R19" s="21">
        <f>Q19-$F$8</f>
        <v>615.84</v>
      </c>
      <c r="S19" s="25"/>
      <c r="T19" s="21">
        <f>$S$5+(R19/$P$2)</f>
        <v>7.3995100000000003</v>
      </c>
      <c r="U19" s="17"/>
      <c r="V19" s="1"/>
      <c r="W19" s="1"/>
      <c r="X19" s="1"/>
      <c r="Y19" s="1"/>
      <c r="Z19" s="1"/>
    </row>
    <row r="20" spans="1:26" ht="15.75" x14ac:dyDescent="0.25">
      <c r="A20" s="1"/>
      <c r="B20" s="4"/>
      <c r="C20" s="9">
        <f>C19+72</f>
        <v>792</v>
      </c>
      <c r="D20" s="14"/>
      <c r="E20" s="15">
        <f>(D19+D21)/2</f>
        <v>687.84</v>
      </c>
      <c r="F20" s="16"/>
      <c r="G20" s="15">
        <f>$E$5+(E20/$B$2)</f>
        <v>117.9564</v>
      </c>
      <c r="H20" s="10"/>
      <c r="I20" s="4"/>
      <c r="J20" s="9">
        <f>J19+72</f>
        <v>792</v>
      </c>
      <c r="K20" s="14"/>
      <c r="L20" s="15">
        <f t="shared" si="0"/>
        <v>731.74</v>
      </c>
      <c r="M20" s="16"/>
      <c r="N20" s="15">
        <f>$L$4-(L20/$I$2)</f>
        <v>106.21259999999999</v>
      </c>
      <c r="P20" s="4"/>
      <c r="Q20" s="9">
        <f>Q19+72</f>
        <v>792</v>
      </c>
      <c r="R20" s="14"/>
      <c r="S20" s="27">
        <f>(R19+R21)/2</f>
        <v>687.84</v>
      </c>
      <c r="T20" s="16"/>
      <c r="U20" s="15">
        <f>$S$5+(S20/$P$2)</f>
        <v>8.11951</v>
      </c>
      <c r="V20" s="1"/>
      <c r="W20" s="1"/>
      <c r="X20" s="1"/>
      <c r="Y20" s="1"/>
      <c r="Z20" s="1"/>
    </row>
    <row r="21" spans="1:26" s="2" customFormat="1" ht="15.75" x14ac:dyDescent="0.25">
      <c r="A21" s="1"/>
      <c r="B21" s="7">
        <v>6</v>
      </c>
      <c r="C21" s="19">
        <f>B21*$B$9</f>
        <v>864</v>
      </c>
      <c r="D21" s="21">
        <f>C21-$F$8</f>
        <v>759.84</v>
      </c>
      <c r="E21" s="17"/>
      <c r="F21" s="21">
        <f>$E$5+(D21/$B$2)</f>
        <v>118.6764</v>
      </c>
      <c r="G21" s="17"/>
      <c r="H21" s="10"/>
      <c r="I21" s="7">
        <v>6</v>
      </c>
      <c r="J21" s="19">
        <f>I21*$B$9</f>
        <v>864</v>
      </c>
      <c r="K21" s="21">
        <f>J21-$M$8</f>
        <v>803.74</v>
      </c>
      <c r="L21" s="17"/>
      <c r="M21" s="21">
        <f>$L$4-(K21/$I$2)</f>
        <v>105.4926</v>
      </c>
      <c r="N21" s="17"/>
      <c r="O21" s="1"/>
      <c r="P21" s="7">
        <v>6</v>
      </c>
      <c r="Q21" s="19">
        <f>P21*$B$9</f>
        <v>864</v>
      </c>
      <c r="R21" s="21">
        <f>Q21-$F$8</f>
        <v>759.84</v>
      </c>
      <c r="S21" s="25"/>
      <c r="T21" s="21">
        <f>$S$5+(R21/$P$2)</f>
        <v>8.8395100000000006</v>
      </c>
      <c r="U21" s="17"/>
      <c r="V21" s="1"/>
      <c r="W21" s="1"/>
      <c r="X21" s="1"/>
      <c r="Y21" s="1"/>
      <c r="Z21" s="1"/>
    </row>
    <row r="22" spans="1:26" ht="15.75" x14ac:dyDescent="0.25">
      <c r="A22" s="1"/>
      <c r="B22" s="4"/>
      <c r="C22" s="9">
        <f>C21+72</f>
        <v>936</v>
      </c>
      <c r="D22" s="14"/>
      <c r="E22" s="15">
        <f>(D21+D23)/2</f>
        <v>831.84</v>
      </c>
      <c r="F22" s="16"/>
      <c r="G22" s="15">
        <f>$E$5+(E22/$B$2)</f>
        <v>119.3964</v>
      </c>
      <c r="H22" s="10"/>
      <c r="I22" s="4"/>
      <c r="J22" s="9">
        <f>J21+72</f>
        <v>936</v>
      </c>
      <c r="K22" s="14"/>
      <c r="L22" s="15">
        <f t="shared" si="0"/>
        <v>875.74</v>
      </c>
      <c r="M22" s="16"/>
      <c r="N22" s="15">
        <f>$L$4-(L22/$I$2)</f>
        <v>104.7726</v>
      </c>
      <c r="P22" s="4"/>
      <c r="Q22" s="9">
        <f>Q21+72</f>
        <v>936</v>
      </c>
      <c r="R22" s="14"/>
      <c r="S22" s="27">
        <f>(R21+R23)/2</f>
        <v>831.84</v>
      </c>
      <c r="T22" s="16"/>
      <c r="U22" s="15">
        <f>$S$5+(S22/$P$2)</f>
        <v>9.5595099999999995</v>
      </c>
      <c r="V22" s="1"/>
      <c r="W22" s="1"/>
      <c r="X22" s="1"/>
      <c r="Y22" s="1"/>
      <c r="Z22" s="1"/>
    </row>
    <row r="23" spans="1:26" s="2" customFormat="1" ht="15.75" x14ac:dyDescent="0.25">
      <c r="A23" s="1"/>
      <c r="B23" s="7">
        <v>7</v>
      </c>
      <c r="C23" s="19">
        <f>B23*$B$9</f>
        <v>1008</v>
      </c>
      <c r="D23" s="21">
        <f>C23-$F$8</f>
        <v>903.84</v>
      </c>
      <c r="E23" s="17"/>
      <c r="F23" s="21">
        <f>$E$5+(D23/$B$2)</f>
        <v>120.1164</v>
      </c>
      <c r="G23" s="17"/>
      <c r="H23" s="10"/>
      <c r="I23" s="7">
        <v>7</v>
      </c>
      <c r="J23" s="19">
        <f>I23*$B$9</f>
        <v>1008</v>
      </c>
      <c r="K23" s="21">
        <f>J23-$M$8</f>
        <v>947.74</v>
      </c>
      <c r="L23" s="17"/>
      <c r="M23" s="21">
        <f>$L$4-(K23/$I$2)</f>
        <v>104.0526</v>
      </c>
      <c r="N23" s="17"/>
      <c r="O23" s="1"/>
      <c r="P23" s="7">
        <v>7</v>
      </c>
      <c r="Q23" s="19">
        <f>P23*$B$9</f>
        <v>1008</v>
      </c>
      <c r="R23" s="21">
        <f>Q23-$F$8</f>
        <v>903.84</v>
      </c>
      <c r="S23" s="25"/>
      <c r="T23" s="21">
        <f>$S$5+(R23/$P$2)</f>
        <v>10.279510000000002</v>
      </c>
      <c r="U23" s="17"/>
      <c r="V23" s="1"/>
      <c r="W23" s="1"/>
      <c r="X23" s="1"/>
      <c r="Y23" s="1"/>
      <c r="Z23" s="1"/>
    </row>
    <row r="24" spans="1:26" ht="15.75" x14ac:dyDescent="0.25">
      <c r="A24" s="1"/>
      <c r="B24" s="4"/>
      <c r="C24" s="9">
        <f>C23+72</f>
        <v>1080</v>
      </c>
      <c r="D24" s="14"/>
      <c r="E24" s="15">
        <f>(D23+D25)/2</f>
        <v>975.84000000000015</v>
      </c>
      <c r="F24" s="16"/>
      <c r="G24" s="15">
        <f>$E$5+(E24/$B$2)</f>
        <v>120.8364</v>
      </c>
      <c r="H24" s="10"/>
      <c r="I24" s="4"/>
      <c r="J24" s="9">
        <f>J23+72</f>
        <v>1080</v>
      </c>
      <c r="K24" s="14"/>
      <c r="L24" s="15">
        <f t="shared" si="0"/>
        <v>1019.74</v>
      </c>
      <c r="M24" s="16"/>
      <c r="N24" s="15">
        <f>$L$4-(L24/$I$2)</f>
        <v>103.3326</v>
      </c>
      <c r="P24" s="4"/>
      <c r="Q24" s="9">
        <f>Q23+72</f>
        <v>1080</v>
      </c>
      <c r="R24" s="14"/>
      <c r="S24" s="27">
        <f>(R23+R25)/2</f>
        <v>975.84000000000015</v>
      </c>
      <c r="T24" s="16"/>
      <c r="U24" s="15">
        <f>$S$5+(S24/$P$2)</f>
        <v>10.999510000000001</v>
      </c>
      <c r="V24" s="1"/>
      <c r="W24" s="1"/>
      <c r="X24" s="1"/>
      <c r="Y24" s="1"/>
      <c r="Z24" s="1"/>
    </row>
    <row r="25" spans="1:26" s="2" customFormat="1" ht="15.75" x14ac:dyDescent="0.25">
      <c r="A25" s="1"/>
      <c r="B25" s="7">
        <v>8</v>
      </c>
      <c r="C25" s="19">
        <f>B25*$B$9</f>
        <v>1152</v>
      </c>
      <c r="D25" s="21">
        <f>C25-$F$8</f>
        <v>1047.8400000000001</v>
      </c>
      <c r="E25" s="17"/>
      <c r="F25" s="21">
        <f>$E$5+(D25/$B$2)</f>
        <v>121.5564</v>
      </c>
      <c r="G25" s="17"/>
      <c r="H25" s="10"/>
      <c r="I25" s="7">
        <v>8</v>
      </c>
      <c r="J25" s="19">
        <f>I25*$B$9</f>
        <v>1152</v>
      </c>
      <c r="K25" s="21">
        <f>J25-$M$8</f>
        <v>1091.74</v>
      </c>
      <c r="L25" s="17"/>
      <c r="M25" s="21">
        <f>$L$4-(K25/$I$2)</f>
        <v>102.6126</v>
      </c>
      <c r="N25" s="17"/>
      <c r="O25" s="1"/>
      <c r="P25" s="7">
        <v>8</v>
      </c>
      <c r="Q25" s="19">
        <f>P25*$B$9</f>
        <v>1152</v>
      </c>
      <c r="R25" s="21">
        <f>Q25-$F$8</f>
        <v>1047.8400000000001</v>
      </c>
      <c r="S25" s="25"/>
      <c r="T25" s="21">
        <f>$S$5+(R25/$P$2)</f>
        <v>11.71951</v>
      </c>
      <c r="U25" s="17"/>
      <c r="V25" s="1"/>
      <c r="W25" s="1"/>
      <c r="X25" s="1"/>
      <c r="Y25" s="1"/>
      <c r="Z25" s="1"/>
    </row>
    <row r="26" spans="1:26" ht="15.75" x14ac:dyDescent="0.25">
      <c r="A26" s="1"/>
      <c r="B26" s="4"/>
      <c r="C26" s="9">
        <f>C25+72</f>
        <v>1224</v>
      </c>
      <c r="D26" s="14"/>
      <c r="E26" s="15">
        <f>(D25+D27)/2</f>
        <v>1119.8400000000001</v>
      </c>
      <c r="F26" s="16"/>
      <c r="G26" s="15">
        <f>$E$5+(E26/$B$2)</f>
        <v>122.27640000000001</v>
      </c>
      <c r="H26" s="10"/>
      <c r="I26" s="4"/>
      <c r="J26" s="9">
        <f>J25+72</f>
        <v>1224</v>
      </c>
      <c r="K26" s="14"/>
      <c r="L26" s="15">
        <f t="shared" si="0"/>
        <v>1163.74</v>
      </c>
      <c r="M26" s="16"/>
      <c r="N26" s="15">
        <f>$L$4-(L26/$I$2)</f>
        <v>101.8926</v>
      </c>
      <c r="P26" s="4"/>
      <c r="Q26" s="9">
        <f>Q25+72</f>
        <v>1224</v>
      </c>
      <c r="R26" s="14"/>
      <c r="S26" s="27">
        <f>(R25+R27)/2</f>
        <v>1119.8400000000001</v>
      </c>
      <c r="T26" s="16"/>
      <c r="U26" s="15">
        <f>$S$5+(S26/$P$2)</f>
        <v>12.439510000000002</v>
      </c>
      <c r="V26" s="1"/>
      <c r="W26" s="1"/>
      <c r="X26" s="1"/>
      <c r="Y26" s="1"/>
      <c r="Z26" s="1"/>
    </row>
    <row r="27" spans="1:26" s="2" customFormat="1" ht="15.75" x14ac:dyDescent="0.25">
      <c r="A27" s="1"/>
      <c r="B27" s="7">
        <v>9</v>
      </c>
      <c r="C27" s="19">
        <f>B27*$B$9</f>
        <v>1296</v>
      </c>
      <c r="D27" s="21">
        <f>C27-$F$8</f>
        <v>1191.8400000000001</v>
      </c>
      <c r="E27" s="17"/>
      <c r="F27" s="21">
        <f>$E$5+(D27/$B$2)</f>
        <v>122.99640000000001</v>
      </c>
      <c r="G27" s="17"/>
      <c r="H27" s="10"/>
      <c r="I27" s="7">
        <v>9</v>
      </c>
      <c r="J27" s="19">
        <f>I27*$B$9</f>
        <v>1296</v>
      </c>
      <c r="K27" s="21">
        <f>J27-$M$8</f>
        <v>1235.74</v>
      </c>
      <c r="L27" s="17"/>
      <c r="M27" s="21">
        <f>$L$4-(K27/$I$2)</f>
        <v>101.1726</v>
      </c>
      <c r="N27" s="17"/>
      <c r="O27" s="1"/>
      <c r="P27" s="7">
        <v>9</v>
      </c>
      <c r="Q27" s="19">
        <f>P27*$B$9</f>
        <v>1296</v>
      </c>
      <c r="R27" s="21">
        <f>Q27-$F$8</f>
        <v>1191.8400000000001</v>
      </c>
      <c r="S27" s="25"/>
      <c r="T27" s="21">
        <f>$S$5+(R27/$P$2)</f>
        <v>13.159510000000001</v>
      </c>
      <c r="U27" s="17"/>
      <c r="V27" s="1"/>
      <c r="W27" s="1"/>
      <c r="X27" s="1"/>
      <c r="Y27" s="1"/>
      <c r="Z27" s="1"/>
    </row>
    <row r="28" spans="1:26" ht="15.75" x14ac:dyDescent="0.25">
      <c r="A28" s="1"/>
      <c r="B28" s="4"/>
      <c r="C28" s="9">
        <f>C27+72</f>
        <v>1368</v>
      </c>
      <c r="D28" s="14"/>
      <c r="E28" s="15">
        <f>(D27+D29)/2</f>
        <v>1263.8400000000001</v>
      </c>
      <c r="F28" s="16"/>
      <c r="G28" s="15">
        <f>$E$5+(E28/$B$2)</f>
        <v>123.71640000000001</v>
      </c>
      <c r="H28" s="10"/>
      <c r="I28" s="4"/>
      <c r="J28" s="9">
        <f>J27+72</f>
        <v>1368</v>
      </c>
      <c r="K28" s="14"/>
      <c r="L28" s="15">
        <f t="shared" si="0"/>
        <v>1307.74</v>
      </c>
      <c r="M28" s="16"/>
      <c r="N28" s="15">
        <f>$L$4-(L28/$I$2)</f>
        <v>100.4526</v>
      </c>
      <c r="P28" s="4"/>
      <c r="Q28" s="9">
        <f>Q27+72</f>
        <v>1368</v>
      </c>
      <c r="R28" s="14"/>
      <c r="S28" s="27">
        <f>(R27+R29)/2</f>
        <v>1263.8400000000001</v>
      </c>
      <c r="T28" s="16"/>
      <c r="U28" s="15">
        <f>$S$5+(S28/$P$2)</f>
        <v>13.87951</v>
      </c>
      <c r="V28" s="1"/>
      <c r="W28" s="1"/>
      <c r="X28" s="1"/>
      <c r="Y28" s="1"/>
      <c r="Z28" s="1"/>
    </row>
    <row r="29" spans="1:26" s="2" customFormat="1" ht="15.75" x14ac:dyDescent="0.25">
      <c r="A29" s="1"/>
      <c r="B29" s="7">
        <v>10</v>
      </c>
      <c r="C29" s="19">
        <f>B29*$B$9</f>
        <v>1440</v>
      </c>
      <c r="D29" s="21">
        <f>C29-$F$8</f>
        <v>1335.8400000000001</v>
      </c>
      <c r="E29" s="17"/>
      <c r="F29" s="21">
        <f>$E$5+(D29/$B$2)</f>
        <v>124.43640000000001</v>
      </c>
      <c r="G29" s="17"/>
      <c r="H29" s="10"/>
      <c r="I29" s="7">
        <v>10</v>
      </c>
      <c r="J29" s="19">
        <f>I29*$B$9</f>
        <v>1440</v>
      </c>
      <c r="K29" s="21">
        <f>J29-$M$8</f>
        <v>1379.74</v>
      </c>
      <c r="L29" s="17"/>
      <c r="M29" s="21">
        <f>$L$4-(K29/$I$2)</f>
        <v>99.732600000000005</v>
      </c>
      <c r="N29" s="17"/>
      <c r="O29" s="1"/>
      <c r="P29" s="7">
        <v>10</v>
      </c>
      <c r="Q29" s="19">
        <f>P29*$B$9</f>
        <v>1440</v>
      </c>
      <c r="R29" s="21">
        <f>Q29-$F$8</f>
        <v>1335.8400000000001</v>
      </c>
      <c r="S29" s="25"/>
      <c r="T29" s="21">
        <f>$S$5+(R29/$P$2)</f>
        <v>14.599510000000002</v>
      </c>
      <c r="U29" s="17"/>
      <c r="V29" s="1"/>
      <c r="W29" s="1"/>
      <c r="X29" s="1"/>
      <c r="Y29" s="1"/>
      <c r="Z29" s="1"/>
    </row>
    <row r="30" spans="1:26" ht="15.75" x14ac:dyDescent="0.25">
      <c r="A30" s="1"/>
      <c r="B30" s="4"/>
      <c r="C30" s="9">
        <f>C29+72</f>
        <v>1512</v>
      </c>
      <c r="D30" s="14"/>
      <c r="E30" s="15">
        <f>(D29+D31)/2</f>
        <v>1407.8400000000001</v>
      </c>
      <c r="F30" s="16"/>
      <c r="G30" s="15">
        <f>$E$5+(E30/$B$2)</f>
        <v>125.1564</v>
      </c>
      <c r="H30" s="10"/>
      <c r="I30" s="4"/>
      <c r="J30" s="9">
        <f>J29+72</f>
        <v>1512</v>
      </c>
      <c r="K30" s="14"/>
      <c r="L30" s="15">
        <f>(K29+K31)/2</f>
        <v>1451.74</v>
      </c>
      <c r="M30" s="16"/>
      <c r="N30" s="15">
        <f>$L$4-(L30/$I$2)</f>
        <v>99.012600000000006</v>
      </c>
      <c r="P30" s="4"/>
      <c r="Q30" s="9">
        <f>Q29+72</f>
        <v>1512</v>
      </c>
      <c r="R30" s="14"/>
      <c r="S30" s="27">
        <f>(R29+R31)/2</f>
        <v>1407.8400000000001</v>
      </c>
      <c r="T30" s="16"/>
      <c r="U30" s="15">
        <f>$S$5+(S30/$P$2)</f>
        <v>15.319510000000001</v>
      </c>
      <c r="V30" s="1"/>
      <c r="W30" s="1"/>
      <c r="X30" s="1"/>
      <c r="Y30" s="1"/>
      <c r="Z30" s="1"/>
    </row>
    <row r="31" spans="1:26" s="2" customFormat="1" ht="15.75" x14ac:dyDescent="0.25">
      <c r="A31" s="1"/>
      <c r="B31" s="7">
        <v>11</v>
      </c>
      <c r="C31" s="19">
        <f>B31*$B$9</f>
        <v>1584</v>
      </c>
      <c r="D31" s="21">
        <f>C31-$F$8</f>
        <v>1479.8400000000001</v>
      </c>
      <c r="E31" s="17"/>
      <c r="F31" s="21">
        <f>$E$5+(D31/$B$2)</f>
        <v>125.8764</v>
      </c>
      <c r="G31" s="17"/>
      <c r="H31" s="10"/>
      <c r="I31" s="7">
        <v>11</v>
      </c>
      <c r="J31" s="19">
        <f>I31*$B$9</f>
        <v>1584</v>
      </c>
      <c r="K31" s="21">
        <f>J31-$M$8</f>
        <v>1523.74</v>
      </c>
      <c r="L31" s="17"/>
      <c r="M31" s="21">
        <f>$L$4-(K31/$I$2)</f>
        <v>98.292599999999993</v>
      </c>
      <c r="N31" s="17"/>
      <c r="O31" s="1"/>
      <c r="P31" s="7">
        <v>11</v>
      </c>
      <c r="Q31" s="19">
        <f>P31*$B$9</f>
        <v>1584</v>
      </c>
      <c r="R31" s="21">
        <f>Q31-$F$8</f>
        <v>1479.8400000000001</v>
      </c>
      <c r="S31" s="25"/>
      <c r="T31" s="21">
        <f>$S$5+(R31/$P$2)</f>
        <v>16.03951</v>
      </c>
      <c r="U31" s="17"/>
      <c r="V31" s="1"/>
      <c r="W31" s="1"/>
      <c r="X31" s="1"/>
      <c r="Y31" s="1"/>
      <c r="Z31" s="1"/>
    </row>
    <row r="32" spans="1:26" ht="15.75" x14ac:dyDescent="0.25">
      <c r="A32" s="1"/>
      <c r="B32" s="4"/>
      <c r="C32" s="9">
        <f>C31+72</f>
        <v>1656</v>
      </c>
      <c r="D32" s="16"/>
      <c r="E32" s="15">
        <f>(D31+D33)/2</f>
        <v>1551.8400000000001</v>
      </c>
      <c r="F32" s="16"/>
      <c r="G32" s="15">
        <f>$E$5+(E32/$B$2)</f>
        <v>126.5964</v>
      </c>
      <c r="H32" s="10"/>
      <c r="I32" s="4"/>
      <c r="J32" s="9">
        <f>J31+72</f>
        <v>1656</v>
      </c>
      <c r="K32" s="16"/>
      <c r="L32" s="15">
        <f t="shared" si="0"/>
        <v>1595.74</v>
      </c>
      <c r="M32" s="16"/>
      <c r="N32" s="15">
        <f>$L$4-(L32/$I$2)</f>
        <v>97.572599999999994</v>
      </c>
      <c r="P32" s="4"/>
      <c r="Q32" s="9">
        <f>Q31+72</f>
        <v>1656</v>
      </c>
      <c r="R32" s="16"/>
      <c r="S32" s="27">
        <f>(R31+R33)/2</f>
        <v>1551.8400000000001</v>
      </c>
      <c r="T32" s="16"/>
      <c r="U32" s="15">
        <f>$S$5+(S32/$P$2)</f>
        <v>16.759510000000002</v>
      </c>
      <c r="V32" s="1"/>
      <c r="W32" s="1"/>
      <c r="X32" s="1"/>
      <c r="Y32" s="1"/>
      <c r="Z32" s="1"/>
    </row>
    <row r="33" spans="1:26" s="2" customFormat="1" ht="15.75" x14ac:dyDescent="0.25">
      <c r="A33" s="1"/>
      <c r="B33" s="7">
        <v>12</v>
      </c>
      <c r="C33" s="19">
        <f>B33*$B$9</f>
        <v>1728</v>
      </c>
      <c r="D33" s="21">
        <f>C33-$F$8</f>
        <v>1623.8400000000001</v>
      </c>
      <c r="E33" s="17"/>
      <c r="F33" s="21">
        <f>$E$5+(D33/$B$2)</f>
        <v>127.3164</v>
      </c>
      <c r="G33" s="17"/>
      <c r="H33" s="10"/>
      <c r="I33" s="7">
        <v>12</v>
      </c>
      <c r="J33" s="19">
        <f>I33*$B$9</f>
        <v>1728</v>
      </c>
      <c r="K33" s="21">
        <f>J33-$M$8</f>
        <v>1667.74</v>
      </c>
      <c r="L33" s="17"/>
      <c r="M33" s="21">
        <f>$L$4-(K33/$I$2)</f>
        <v>96.852599999999995</v>
      </c>
      <c r="N33" s="17"/>
      <c r="O33" s="1"/>
      <c r="P33" s="7">
        <v>12</v>
      </c>
      <c r="Q33" s="19">
        <f>P33*$B$9</f>
        <v>1728</v>
      </c>
      <c r="R33" s="21">
        <f>Q33-$F$8</f>
        <v>1623.8400000000001</v>
      </c>
      <c r="S33" s="25"/>
      <c r="T33" s="21">
        <f>$S$5+(R33/$P$2)</f>
        <v>17.479510000000001</v>
      </c>
      <c r="U33" s="17"/>
      <c r="V33" s="1"/>
      <c r="W33" s="1"/>
      <c r="X33" s="1"/>
      <c r="Y33" s="1"/>
      <c r="Z33" s="1"/>
    </row>
    <row r="34" spans="1:26" s="2" customFormat="1" ht="15.75" x14ac:dyDescent="0.25">
      <c r="A34" s="1"/>
      <c r="B34" s="4"/>
      <c r="C34" s="9">
        <f>C33+72</f>
        <v>1800</v>
      </c>
      <c r="D34" s="16"/>
      <c r="E34" s="15">
        <f>(D33+D35)/2</f>
        <v>1695.8400000000001</v>
      </c>
      <c r="F34" s="16"/>
      <c r="G34" s="15">
        <f>$E$5+(E34/$B$2)</f>
        <v>128.03640000000001</v>
      </c>
      <c r="H34" s="10"/>
      <c r="I34" s="4"/>
      <c r="J34" s="9">
        <f>J33+72</f>
        <v>1800</v>
      </c>
      <c r="K34" s="16"/>
      <c r="L34" s="15">
        <f>(K33+K35)/2</f>
        <v>1739.74</v>
      </c>
      <c r="M34" s="16"/>
      <c r="N34" s="15">
        <f>$L$4-(L34/$I$2)</f>
        <v>96.132599999999996</v>
      </c>
      <c r="O34" s="1"/>
      <c r="P34" s="4"/>
      <c r="Q34" s="9">
        <f>Q33+72</f>
        <v>1800</v>
      </c>
      <c r="R34" s="16"/>
      <c r="S34" s="27">
        <f>(R33+R35)/2</f>
        <v>1695.8400000000001</v>
      </c>
      <c r="T34" s="16"/>
      <c r="U34" s="15">
        <f>$S$5+(S34/$P$2)</f>
        <v>18.19951</v>
      </c>
      <c r="V34" s="1"/>
      <c r="W34" s="1"/>
      <c r="X34" s="1"/>
      <c r="Y34" s="1"/>
      <c r="Z34" s="1"/>
    </row>
    <row r="35" spans="1:26" s="2" customFormat="1" ht="15.75" x14ac:dyDescent="0.25">
      <c r="A35" s="1"/>
      <c r="B35" s="7">
        <v>13</v>
      </c>
      <c r="C35" s="19">
        <f>B35*$B$9</f>
        <v>1872</v>
      </c>
      <c r="D35" s="21">
        <f>C35-$F$8</f>
        <v>1767.8400000000001</v>
      </c>
      <c r="E35" s="17"/>
      <c r="F35" s="21">
        <f>$E$5+(D35/$B$2)</f>
        <v>128.75640000000001</v>
      </c>
      <c r="G35" s="17"/>
      <c r="H35" s="10"/>
      <c r="I35" s="7">
        <v>13</v>
      </c>
      <c r="J35" s="19">
        <f>I35*$B$9</f>
        <v>1872</v>
      </c>
      <c r="K35" s="21">
        <f>J35-$M$8</f>
        <v>1811.74</v>
      </c>
      <c r="L35" s="17"/>
      <c r="M35" s="21">
        <f>$L$4-(K35/$I$2)</f>
        <v>95.412599999999998</v>
      </c>
      <c r="N35" s="17"/>
      <c r="O35" s="1"/>
      <c r="P35" s="7">
        <v>13</v>
      </c>
      <c r="Q35" s="19">
        <f>P35*$B$9</f>
        <v>1872</v>
      </c>
      <c r="R35" s="21">
        <f>Q35-$F$8</f>
        <v>1767.8400000000001</v>
      </c>
      <c r="S35" s="25"/>
      <c r="T35" s="21">
        <f>$S$5+(R35/$P$2)</f>
        <v>18.919509999999999</v>
      </c>
      <c r="U35" s="17"/>
      <c r="V35" s="1"/>
      <c r="W35" s="1"/>
      <c r="X35" s="1"/>
      <c r="Y35" s="1"/>
      <c r="Z35" s="1"/>
    </row>
    <row r="36" spans="1:26" s="2" customFormat="1" ht="15.75" x14ac:dyDescent="0.25">
      <c r="A36" s="1"/>
      <c r="B36" s="4"/>
      <c r="C36" s="9">
        <f>C35+72</f>
        <v>1944</v>
      </c>
      <c r="D36" s="16"/>
      <c r="E36" s="15">
        <f>(D35+D37)/2</f>
        <v>1839.8400000000001</v>
      </c>
      <c r="F36" s="16"/>
      <c r="G36" s="15">
        <f>$E$5+(E36/$B$2)</f>
        <v>129.47640000000001</v>
      </c>
      <c r="H36" s="10"/>
      <c r="I36" s="4"/>
      <c r="J36" s="9">
        <f>J35+72</f>
        <v>1944</v>
      </c>
      <c r="K36" s="16"/>
      <c r="L36" s="15">
        <f>(K35+K37)/2</f>
        <v>1883.74</v>
      </c>
      <c r="M36" s="16"/>
      <c r="N36" s="15">
        <f>$L$4-(L36/$I$2)</f>
        <v>94.692599999999999</v>
      </c>
      <c r="O36" s="1"/>
      <c r="P36" s="4"/>
      <c r="Q36" s="9">
        <f>Q35+72</f>
        <v>1944</v>
      </c>
      <c r="R36" s="16"/>
      <c r="S36" s="27">
        <f>(R35+R37)/2</f>
        <v>1839.8400000000001</v>
      </c>
      <c r="T36" s="16"/>
      <c r="U36" s="15">
        <f>$S$5+(S36/$P$2)</f>
        <v>19.639510000000001</v>
      </c>
      <c r="V36" s="1"/>
      <c r="W36" s="1"/>
      <c r="X36" s="1"/>
      <c r="Y36" s="1"/>
      <c r="Z36" s="1"/>
    </row>
    <row r="37" spans="1:26" s="2" customFormat="1" ht="15.75" x14ac:dyDescent="0.25">
      <c r="A37" s="1"/>
      <c r="B37" s="7">
        <v>14</v>
      </c>
      <c r="C37" s="19">
        <f>B37*$B$9</f>
        <v>2016</v>
      </c>
      <c r="D37" s="21">
        <f>C37-$F$8</f>
        <v>1911.8400000000001</v>
      </c>
      <c r="E37" s="17"/>
      <c r="F37" s="21">
        <f>$E$5+(D37/$B$2)</f>
        <v>130.19640000000001</v>
      </c>
      <c r="G37" s="17"/>
      <c r="H37" s="10"/>
      <c r="I37" s="7">
        <v>14</v>
      </c>
      <c r="J37" s="19">
        <f>I37*$B$9</f>
        <v>2016</v>
      </c>
      <c r="K37" s="21">
        <f>J37-$M$8</f>
        <v>1955.74</v>
      </c>
      <c r="L37" s="17"/>
      <c r="M37" s="21">
        <f>$L$4-(K37/$I$2)</f>
        <v>93.9726</v>
      </c>
      <c r="N37" s="17"/>
      <c r="O37" s="1"/>
      <c r="P37" s="7">
        <v>14</v>
      </c>
      <c r="Q37" s="19">
        <f>P37*$B$9</f>
        <v>2016</v>
      </c>
      <c r="R37" s="21">
        <f>Q37-$F$8</f>
        <v>1911.8400000000001</v>
      </c>
      <c r="S37" s="25"/>
      <c r="T37" s="21">
        <f>$S$5+(R37/$P$2)</f>
        <v>20.35951</v>
      </c>
      <c r="U37" s="17"/>
      <c r="V37" s="1"/>
      <c r="W37" s="1"/>
      <c r="X37" s="1"/>
      <c r="Y37" s="1"/>
      <c r="Z37" s="1"/>
    </row>
    <row r="38" spans="1:26" s="2" customFormat="1" ht="15.75" x14ac:dyDescent="0.25">
      <c r="A38" s="1"/>
      <c r="B38" s="4"/>
      <c r="C38" s="9">
        <f>C37+72</f>
        <v>2088</v>
      </c>
      <c r="D38" s="16"/>
      <c r="E38" s="15">
        <f>(D37+D39)/2</f>
        <v>1983.8400000000001</v>
      </c>
      <c r="F38" s="16"/>
      <c r="G38" s="15">
        <f>$E$5+(E38/$B$2)</f>
        <v>130.91640000000001</v>
      </c>
      <c r="H38" s="10"/>
      <c r="I38" s="4"/>
      <c r="J38" s="9">
        <f>J37+72</f>
        <v>2088</v>
      </c>
      <c r="K38" s="16"/>
      <c r="L38" s="15">
        <f>(K37+K39)/2</f>
        <v>2027.7400000000002</v>
      </c>
      <c r="M38" s="16"/>
      <c r="N38" s="15">
        <f>$L$4-(L38/$I$2)</f>
        <v>93.252600000000001</v>
      </c>
      <c r="O38" s="1"/>
      <c r="P38" s="4"/>
      <c r="Q38" s="9">
        <f>Q37+72</f>
        <v>2088</v>
      </c>
      <c r="R38" s="16"/>
      <c r="S38" s="27">
        <f>(R37+R39)/2</f>
        <v>1983.8400000000001</v>
      </c>
      <c r="T38" s="16"/>
      <c r="U38" s="15">
        <f>$S$5+(S38/$P$2)</f>
        <v>21.079509999999999</v>
      </c>
      <c r="V38" s="1"/>
      <c r="W38" s="1"/>
      <c r="X38" s="1"/>
      <c r="Y38" s="1"/>
      <c r="Z38" s="1"/>
    </row>
    <row r="39" spans="1:26" s="2" customFormat="1" ht="15.75" x14ac:dyDescent="0.25">
      <c r="A39" s="1"/>
      <c r="B39" s="7">
        <v>15</v>
      </c>
      <c r="C39" s="19">
        <f>B39*$B$9</f>
        <v>2160</v>
      </c>
      <c r="D39" s="21">
        <f>C39-$F$8</f>
        <v>2055.84</v>
      </c>
      <c r="E39" s="17"/>
      <c r="F39" s="21">
        <f>$E$5+(D39/$B$2)</f>
        <v>131.63640000000001</v>
      </c>
      <c r="G39" s="17"/>
      <c r="H39" s="10"/>
      <c r="I39" s="7">
        <v>15</v>
      </c>
      <c r="J39" s="19">
        <f>I39*$B$9</f>
        <v>2160</v>
      </c>
      <c r="K39" s="21">
        <f>J39-$M$8</f>
        <v>2099.7400000000002</v>
      </c>
      <c r="L39" s="17"/>
      <c r="M39" s="21">
        <f>$L$4-(K39/$I$2)</f>
        <v>92.532600000000002</v>
      </c>
      <c r="N39" s="17"/>
      <c r="O39" s="1"/>
      <c r="P39" s="7">
        <v>15</v>
      </c>
      <c r="Q39" s="19">
        <f>P39*$B$9</f>
        <v>2160</v>
      </c>
      <c r="R39" s="21">
        <f>Q39-$F$8</f>
        <v>2055.84</v>
      </c>
      <c r="S39" s="25"/>
      <c r="T39" s="21">
        <f>$S$5+(R39/$P$2)</f>
        <v>21.799510000000001</v>
      </c>
      <c r="U39" s="17"/>
      <c r="V39" s="1"/>
      <c r="W39" s="1"/>
      <c r="X39" s="1"/>
      <c r="Y39" s="1"/>
      <c r="Z39" s="1"/>
    </row>
    <row r="40" spans="1:26" s="2" customFormat="1" ht="15.75" x14ac:dyDescent="0.25">
      <c r="A40" s="1"/>
      <c r="B40" s="4"/>
      <c r="C40" s="9">
        <f>C39+72</f>
        <v>2232</v>
      </c>
      <c r="D40" s="16"/>
      <c r="E40" s="15">
        <f>(D39+D41)/2</f>
        <v>2127.84</v>
      </c>
      <c r="F40" s="16"/>
      <c r="G40" s="15">
        <f>$E$5+(E40/$B$2)</f>
        <v>132.35640000000001</v>
      </c>
      <c r="H40" s="10"/>
      <c r="I40" s="4"/>
      <c r="J40" s="9">
        <f>J39+72</f>
        <v>2232</v>
      </c>
      <c r="K40" s="16"/>
      <c r="L40" s="15">
        <f>(K39+K41)/2</f>
        <v>2171.7400000000002</v>
      </c>
      <c r="M40" s="16"/>
      <c r="N40" s="15">
        <f>$L$4-(L40/$I$2)</f>
        <v>91.812600000000003</v>
      </c>
      <c r="O40" s="1"/>
      <c r="P40" s="4"/>
      <c r="Q40" s="9">
        <f>Q39+72</f>
        <v>2232</v>
      </c>
      <c r="R40" s="16"/>
      <c r="S40" s="27">
        <f>(R39+R41)/2</f>
        <v>2127.84</v>
      </c>
      <c r="T40" s="16"/>
      <c r="U40" s="15">
        <f>$S$5+(S40/$P$2)</f>
        <v>22.51951</v>
      </c>
      <c r="V40" s="1"/>
      <c r="W40" s="1"/>
      <c r="X40" s="1"/>
      <c r="Y40" s="1"/>
      <c r="Z40" s="1"/>
    </row>
    <row r="41" spans="1:26" s="2" customFormat="1" ht="15.75" x14ac:dyDescent="0.25">
      <c r="A41" s="1"/>
      <c r="B41" s="7">
        <v>16</v>
      </c>
      <c r="C41" s="19">
        <f>B41*$B$9</f>
        <v>2304</v>
      </c>
      <c r="D41" s="21">
        <f>C41-$F$8</f>
        <v>2199.84</v>
      </c>
      <c r="E41" s="17"/>
      <c r="F41" s="21">
        <f>$E$5+(D41/$B$2)</f>
        <v>133.07640000000001</v>
      </c>
      <c r="G41" s="17"/>
      <c r="H41" s="10"/>
      <c r="I41" s="7">
        <v>16</v>
      </c>
      <c r="J41" s="19">
        <f>I41*$B$9</f>
        <v>2304</v>
      </c>
      <c r="K41" s="21">
        <f>J41-$M$8</f>
        <v>2243.7400000000002</v>
      </c>
      <c r="L41" s="17"/>
      <c r="M41" s="21">
        <f>$L$4-(K41/$I$2)</f>
        <v>91.092600000000004</v>
      </c>
      <c r="N41" s="17"/>
      <c r="O41" s="1"/>
      <c r="P41" s="7">
        <v>16</v>
      </c>
      <c r="Q41" s="19">
        <f>P41*$B$9</f>
        <v>2304</v>
      </c>
      <c r="R41" s="21">
        <f>Q41-$F$8</f>
        <v>2199.84</v>
      </c>
      <c r="S41" s="25"/>
      <c r="T41" s="21">
        <f>$S$5+(R41/$P$2)</f>
        <v>23.239509999999999</v>
      </c>
      <c r="U41" s="17"/>
      <c r="V41" s="1"/>
      <c r="W41" s="1"/>
      <c r="X41" s="1"/>
      <c r="Y41" s="1"/>
      <c r="Z41" s="1"/>
    </row>
    <row r="42" spans="1:26" s="2" customFormat="1" ht="15.75" x14ac:dyDescent="0.25">
      <c r="A42" s="1"/>
      <c r="B42" s="4"/>
      <c r="C42" s="9">
        <f>C41+72</f>
        <v>2376</v>
      </c>
      <c r="D42" s="16"/>
      <c r="E42" s="15">
        <f>(D41+D43)/2</f>
        <v>2271.84</v>
      </c>
      <c r="F42" s="16"/>
      <c r="G42" s="15">
        <f>$E$5+(E42/$B$2)</f>
        <v>133.79640000000001</v>
      </c>
      <c r="H42" s="10"/>
      <c r="I42" s="4"/>
      <c r="J42" s="9">
        <f>J41+72</f>
        <v>2376</v>
      </c>
      <c r="K42" s="16"/>
      <c r="L42" s="15">
        <f>(K41+K43)/2</f>
        <v>2315.7400000000002</v>
      </c>
      <c r="M42" s="16"/>
      <c r="N42" s="15">
        <f>$L$4-(L42/$I$2)</f>
        <v>90.372600000000006</v>
      </c>
      <c r="O42" s="1"/>
      <c r="P42" s="4"/>
      <c r="Q42" s="9">
        <f>Q41+72</f>
        <v>2376</v>
      </c>
      <c r="R42" s="16"/>
      <c r="S42" s="27">
        <f>(R41+R43)/2</f>
        <v>2271.84</v>
      </c>
      <c r="T42" s="16"/>
      <c r="U42" s="15">
        <f>$S$5+(S42/$P$2)</f>
        <v>23.959510000000002</v>
      </c>
      <c r="V42" s="1"/>
      <c r="W42" s="1"/>
      <c r="X42" s="1"/>
      <c r="Y42" s="1"/>
      <c r="Z42" s="1"/>
    </row>
    <row r="43" spans="1:26" s="2" customFormat="1" ht="15.75" x14ac:dyDescent="0.25">
      <c r="A43" s="1"/>
      <c r="B43" s="7">
        <v>17</v>
      </c>
      <c r="C43" s="19">
        <f>B43*$B$9</f>
        <v>2448</v>
      </c>
      <c r="D43" s="21">
        <f>C43-$F$8</f>
        <v>2343.84</v>
      </c>
      <c r="E43" s="17"/>
      <c r="F43" s="21">
        <f>$E$5+(D43/$B$2)</f>
        <v>134.5164</v>
      </c>
      <c r="G43" s="17"/>
      <c r="H43" s="10"/>
      <c r="I43" s="7">
        <v>17</v>
      </c>
      <c r="J43" s="19">
        <f>I43*$B$9</f>
        <v>2448</v>
      </c>
      <c r="K43" s="21">
        <f>J43-$M$8</f>
        <v>2387.7400000000002</v>
      </c>
      <c r="L43" s="17"/>
      <c r="M43" s="21">
        <f>$L$4-(K43/$I$2)</f>
        <v>89.652600000000007</v>
      </c>
      <c r="N43" s="17"/>
      <c r="O43" s="1"/>
      <c r="P43" s="7">
        <v>17</v>
      </c>
      <c r="Q43" s="19">
        <f>P43*$B$9</f>
        <v>2448</v>
      </c>
      <c r="R43" s="21">
        <f>Q43-$F$8</f>
        <v>2343.84</v>
      </c>
      <c r="S43" s="25"/>
      <c r="T43" s="21">
        <f>$S$5+(R43/$P$2)</f>
        <v>24.679510000000001</v>
      </c>
      <c r="U43" s="17"/>
      <c r="V43" s="1"/>
      <c r="W43" s="1"/>
      <c r="X43" s="1"/>
      <c r="Y43" s="1"/>
      <c r="Z43" s="1"/>
    </row>
    <row r="44" spans="1:26" s="2" customFormat="1" ht="15.75" x14ac:dyDescent="0.25">
      <c r="A44" s="1"/>
      <c r="B44" s="4"/>
      <c r="C44" s="9">
        <f>C43+72</f>
        <v>2520</v>
      </c>
      <c r="D44" s="16"/>
      <c r="E44" s="15">
        <f>(D43+D45)/2</f>
        <v>2415.84</v>
      </c>
      <c r="F44" s="16"/>
      <c r="G44" s="15">
        <f>$E$5+(E44/$B$2)</f>
        <v>135.2364</v>
      </c>
      <c r="H44" s="10"/>
      <c r="I44" s="4"/>
      <c r="J44" s="9">
        <f>J43+72</f>
        <v>2520</v>
      </c>
      <c r="K44" s="16"/>
      <c r="L44" s="15">
        <f>(K43+K45)/2</f>
        <v>2459.7400000000002</v>
      </c>
      <c r="M44" s="16"/>
      <c r="N44" s="15">
        <f>$L$4-(L44/$I$2)</f>
        <v>88.932599999999994</v>
      </c>
      <c r="O44" s="1"/>
      <c r="P44" s="4"/>
      <c r="Q44" s="9">
        <f>Q43+72</f>
        <v>2520</v>
      </c>
      <c r="R44" s="16"/>
      <c r="S44" s="27">
        <f>(R43+R45)/2</f>
        <v>2415.84</v>
      </c>
      <c r="T44" s="16"/>
      <c r="U44" s="15">
        <f>$S$5+(S44/$P$2)</f>
        <v>25.399509999999999</v>
      </c>
      <c r="V44" s="1"/>
      <c r="W44" s="1"/>
      <c r="X44" s="1"/>
      <c r="Y44" s="1"/>
      <c r="Z44" s="1"/>
    </row>
    <row r="45" spans="1:26" s="2" customFormat="1" ht="15.75" x14ac:dyDescent="0.25">
      <c r="A45" s="1"/>
      <c r="B45" s="7">
        <v>18</v>
      </c>
      <c r="C45" s="19">
        <f>B45*$B$9</f>
        <v>2592</v>
      </c>
      <c r="D45" s="21">
        <f>C45-$F$8</f>
        <v>2487.84</v>
      </c>
      <c r="E45" s="17"/>
      <c r="F45" s="21">
        <f>$E$5+(D45/$B$2)</f>
        <v>135.9564</v>
      </c>
      <c r="G45" s="17"/>
      <c r="H45" s="10"/>
      <c r="I45" s="7">
        <v>18</v>
      </c>
      <c r="J45" s="19">
        <f>I45*$B$9</f>
        <v>2592</v>
      </c>
      <c r="K45" s="21">
        <f>J45-$M$8</f>
        <v>2531.7400000000002</v>
      </c>
      <c r="L45" s="17"/>
      <c r="M45" s="21">
        <f>$L$4-(K45/$I$2)</f>
        <v>88.212599999999995</v>
      </c>
      <c r="N45" s="17"/>
      <c r="O45" s="1"/>
      <c r="P45" s="7">
        <v>18</v>
      </c>
      <c r="Q45" s="19">
        <f>P45*$B$9</f>
        <v>2592</v>
      </c>
      <c r="R45" s="21">
        <f>Q45-$F$8</f>
        <v>2487.84</v>
      </c>
      <c r="S45" s="25"/>
      <c r="T45" s="21">
        <f>$S$5+(R45/$P$2)</f>
        <v>26.119510000000002</v>
      </c>
      <c r="U45" s="17"/>
      <c r="V45" s="1"/>
      <c r="W45" s="1"/>
      <c r="X45" s="1"/>
      <c r="Y45" s="1"/>
      <c r="Z45" s="1"/>
    </row>
    <row r="46" spans="1:26" s="2" customFormat="1" ht="15.75" x14ac:dyDescent="0.25">
      <c r="A46" s="1"/>
      <c r="B46" s="4"/>
      <c r="C46" s="9">
        <f>C45+72</f>
        <v>2664</v>
      </c>
      <c r="D46" s="16"/>
      <c r="E46" s="15">
        <f>(D45+D47)/2</f>
        <v>2559.84</v>
      </c>
      <c r="F46" s="16"/>
      <c r="G46" s="15">
        <f>$E$5+(E46/$B$2)</f>
        <v>136.6764</v>
      </c>
      <c r="H46" s="10"/>
      <c r="I46" s="4"/>
      <c r="J46" s="9">
        <f>J45+72</f>
        <v>2664</v>
      </c>
      <c r="K46" s="16"/>
      <c r="L46" s="15">
        <f>(K45+K47)/2</f>
        <v>2603.7400000000002</v>
      </c>
      <c r="M46" s="16"/>
      <c r="N46" s="15">
        <f>$L$4-(L46/$I$2)</f>
        <v>87.492599999999996</v>
      </c>
      <c r="O46" s="1"/>
      <c r="P46" s="4"/>
      <c r="Q46" s="9">
        <f>Q45+72</f>
        <v>2664</v>
      </c>
      <c r="R46" s="16"/>
      <c r="S46" s="27">
        <f>(R45+R47)/2</f>
        <v>2559.84</v>
      </c>
      <c r="T46" s="16"/>
      <c r="U46" s="15">
        <f>$S$5+(S46/$P$2)</f>
        <v>26.839510000000001</v>
      </c>
      <c r="V46" s="1"/>
      <c r="W46" s="1"/>
      <c r="X46" s="1"/>
      <c r="Y46" s="1"/>
      <c r="Z46" s="1"/>
    </row>
    <row r="47" spans="1:26" s="2" customFormat="1" ht="15.75" x14ac:dyDescent="0.25">
      <c r="A47" s="1"/>
      <c r="B47" s="7">
        <v>19</v>
      </c>
      <c r="C47" s="19">
        <f>B47*$B$9</f>
        <v>2736</v>
      </c>
      <c r="D47" s="21">
        <f>C47-$F$8</f>
        <v>2631.84</v>
      </c>
      <c r="E47" s="17"/>
      <c r="F47" s="21">
        <f>$E$5+(D47/$B$2)</f>
        <v>137.3964</v>
      </c>
      <c r="G47" s="17"/>
      <c r="H47" s="10"/>
      <c r="I47" s="7">
        <v>19</v>
      </c>
      <c r="J47" s="19">
        <f>I47*$B$9</f>
        <v>2736</v>
      </c>
      <c r="K47" s="21">
        <f>J47-$M$8</f>
        <v>2675.7400000000002</v>
      </c>
      <c r="L47" s="17"/>
      <c r="M47" s="21">
        <f>$L$4-(K47/$I$2)</f>
        <v>86.772599999999997</v>
      </c>
      <c r="N47" s="17"/>
      <c r="O47" s="1"/>
      <c r="P47" s="7">
        <v>19</v>
      </c>
      <c r="Q47" s="19">
        <f>P47*$B$9</f>
        <v>2736</v>
      </c>
      <c r="R47" s="21">
        <f>Q47-$F$8</f>
        <v>2631.84</v>
      </c>
      <c r="S47" s="25"/>
      <c r="T47" s="21">
        <f>$S$5+(R47/$P$2)</f>
        <v>27.55951</v>
      </c>
      <c r="U47" s="17"/>
      <c r="V47" s="1"/>
      <c r="W47" s="1"/>
      <c r="X47" s="1"/>
      <c r="Y47" s="1"/>
      <c r="Z47" s="1"/>
    </row>
    <row r="48" spans="1:26" s="2" customFormat="1" ht="15.75" x14ac:dyDescent="0.25">
      <c r="A48" s="1"/>
      <c r="B48" s="4"/>
      <c r="C48" s="9">
        <f>C47+72</f>
        <v>2808</v>
      </c>
      <c r="D48" s="16"/>
      <c r="E48" s="15">
        <f>(D47+D49)/2</f>
        <v>2703.84</v>
      </c>
      <c r="F48" s="16"/>
      <c r="G48" s="15">
        <f>$E$5+(E48/$B$2)</f>
        <v>138.1164</v>
      </c>
      <c r="H48" s="10"/>
      <c r="I48" s="4"/>
      <c r="J48" s="9">
        <f>J47+72</f>
        <v>2808</v>
      </c>
      <c r="K48" s="16"/>
      <c r="L48" s="15">
        <f>(K47+K49)/2</f>
        <v>2747.7400000000002</v>
      </c>
      <c r="M48" s="16"/>
      <c r="N48" s="15">
        <f>$L$4-(L48/$I$2)</f>
        <v>86.052599999999998</v>
      </c>
      <c r="O48" s="1"/>
      <c r="P48" s="4"/>
      <c r="Q48" s="9">
        <f>Q47+72</f>
        <v>2808</v>
      </c>
      <c r="R48" s="16"/>
      <c r="S48" s="27">
        <f>(R47+R49)/2</f>
        <v>2703.84</v>
      </c>
      <c r="T48" s="16"/>
      <c r="U48" s="15">
        <f>$S$5+(S48/$P$2)</f>
        <v>28.279510000000002</v>
      </c>
      <c r="V48" s="1"/>
      <c r="W48" s="1"/>
      <c r="X48" s="1"/>
      <c r="Y48" s="1"/>
      <c r="Z48" s="1"/>
    </row>
    <row r="49" spans="1:26" s="2" customFormat="1" ht="15.75" x14ac:dyDescent="0.25">
      <c r="A49" s="1"/>
      <c r="B49" s="7">
        <v>20</v>
      </c>
      <c r="C49" s="19">
        <f>B49*$B$9</f>
        <v>2880</v>
      </c>
      <c r="D49" s="21">
        <f>C49-$F$8</f>
        <v>2775.84</v>
      </c>
      <c r="E49" s="17"/>
      <c r="F49" s="21">
        <f>$E$5+(D49/$B$2)</f>
        <v>138.8364</v>
      </c>
      <c r="G49" s="17"/>
      <c r="H49" s="10"/>
      <c r="I49" s="7">
        <v>20</v>
      </c>
      <c r="J49" s="19">
        <f>I49*$B$9</f>
        <v>2880</v>
      </c>
      <c r="K49" s="21">
        <f>J49-$M$8</f>
        <v>2819.7400000000002</v>
      </c>
      <c r="L49" s="17"/>
      <c r="M49" s="21">
        <f>$L$4-(K49/$I$2)</f>
        <v>85.332599999999999</v>
      </c>
      <c r="N49" s="17"/>
      <c r="O49" s="1"/>
      <c r="P49" s="7">
        <v>20</v>
      </c>
      <c r="Q49" s="19">
        <f>P49*$B$9</f>
        <v>2880</v>
      </c>
      <c r="R49" s="21">
        <f>Q49-$F$8</f>
        <v>2775.84</v>
      </c>
      <c r="S49" s="25"/>
      <c r="T49" s="21">
        <f>$S$5+(R49/$P$2)</f>
        <v>28.999510000000001</v>
      </c>
      <c r="U49" s="17"/>
      <c r="V49" s="1"/>
      <c r="W49" s="1"/>
      <c r="X49" s="1"/>
      <c r="Y49" s="1"/>
      <c r="Z49" s="1"/>
    </row>
    <row r="50" spans="1:26" s="2" customFormat="1" ht="15.75" x14ac:dyDescent="0.25">
      <c r="A50" s="1"/>
      <c r="B50" s="4"/>
      <c r="C50" s="9">
        <f>C49+72</f>
        <v>2952</v>
      </c>
      <c r="D50" s="16"/>
      <c r="E50" s="15">
        <f>(D49+D51)/2</f>
        <v>2847.84</v>
      </c>
      <c r="F50" s="16"/>
      <c r="G50" s="15">
        <f>$E$5+(E50/$B$2)</f>
        <v>139.5564</v>
      </c>
      <c r="H50" s="10"/>
      <c r="I50" s="4"/>
      <c r="J50" s="9">
        <f>J49+72</f>
        <v>2952</v>
      </c>
      <c r="K50" s="16"/>
      <c r="L50" s="15">
        <f>(K49+K51)/2</f>
        <v>2891.7400000000002</v>
      </c>
      <c r="M50" s="16"/>
      <c r="N50" s="15">
        <f>$L$4-(L50/$I$2)</f>
        <v>84.6126</v>
      </c>
      <c r="O50" s="1"/>
      <c r="P50" s="4"/>
      <c r="Q50" s="9">
        <f>Q49+72</f>
        <v>2952</v>
      </c>
      <c r="R50" s="16"/>
      <c r="S50" s="27">
        <f>(R49+R51)/2</f>
        <v>2847.84</v>
      </c>
      <c r="T50" s="16"/>
      <c r="U50" s="15">
        <f>$S$5+(S50/$P$2)</f>
        <v>29.71951</v>
      </c>
      <c r="V50" s="1"/>
      <c r="W50" s="1"/>
      <c r="X50" s="1"/>
      <c r="Y50" s="1"/>
      <c r="Z50" s="1"/>
    </row>
    <row r="51" spans="1:26" s="2" customFormat="1" ht="15.75" x14ac:dyDescent="0.25">
      <c r="A51" s="1"/>
      <c r="B51" s="7">
        <v>21</v>
      </c>
      <c r="C51" s="19">
        <f>B51*$B$9</f>
        <v>3024</v>
      </c>
      <c r="D51" s="21">
        <f>C51-$F$8</f>
        <v>2919.84</v>
      </c>
      <c r="E51" s="17"/>
      <c r="F51" s="21">
        <f>$E$5+(D51/$B$2)</f>
        <v>140.2764</v>
      </c>
      <c r="G51" s="17"/>
      <c r="H51" s="10"/>
      <c r="I51" s="7">
        <v>21</v>
      </c>
      <c r="J51" s="19">
        <f>I51*$B$9</f>
        <v>3024</v>
      </c>
      <c r="K51" s="21">
        <f>J51-$M$8</f>
        <v>2963.7400000000002</v>
      </c>
      <c r="L51" s="17"/>
      <c r="M51" s="21">
        <f>$L$4-(K51/$I$2)</f>
        <v>83.892600000000002</v>
      </c>
      <c r="N51" s="17"/>
      <c r="O51" s="1"/>
      <c r="P51" s="7">
        <v>21</v>
      </c>
      <c r="Q51" s="19">
        <f>P51*$B$9</f>
        <v>3024</v>
      </c>
      <c r="R51" s="21">
        <f>Q51-$F$8</f>
        <v>2919.84</v>
      </c>
      <c r="S51" s="25"/>
      <c r="T51" s="21">
        <f>$S$5+(R51/$P$2)</f>
        <v>30.439510000000002</v>
      </c>
      <c r="U51" s="17"/>
      <c r="V51" s="1"/>
      <c r="W51" s="1"/>
      <c r="X51" s="1"/>
      <c r="Y51" s="1"/>
      <c r="Z51" s="1"/>
    </row>
    <row r="52" spans="1:26" s="2" customFormat="1" ht="15.75" x14ac:dyDescent="0.25">
      <c r="A52" s="1"/>
      <c r="B52" s="4"/>
      <c r="C52" s="9">
        <f>C51+72</f>
        <v>3096</v>
      </c>
      <c r="D52" s="16"/>
      <c r="E52" s="15">
        <f>(D51+D53)/2</f>
        <v>2991.84</v>
      </c>
      <c r="F52" s="16"/>
      <c r="G52" s="15">
        <f>$E$5+(E52/$B$2)</f>
        <v>140.99639999999999</v>
      </c>
      <c r="H52" s="10"/>
      <c r="I52" s="4"/>
      <c r="J52" s="9">
        <f>J51+72</f>
        <v>3096</v>
      </c>
      <c r="K52" s="16"/>
      <c r="L52" s="15">
        <f>(K51+K53)/2</f>
        <v>3035.7400000000002</v>
      </c>
      <c r="M52" s="16"/>
      <c r="N52" s="15">
        <f>$L$4-(L52/$I$2)</f>
        <v>83.172600000000003</v>
      </c>
      <c r="O52" s="1"/>
      <c r="P52" s="4"/>
      <c r="Q52" s="9">
        <f>Q51+72</f>
        <v>3096</v>
      </c>
      <c r="R52" s="16"/>
      <c r="S52" s="27">
        <f>(R51+R53)/2</f>
        <v>2991.84</v>
      </c>
      <c r="T52" s="16"/>
      <c r="U52" s="15">
        <f>$S$5+(S52/$P$2)</f>
        <v>31.159510000000001</v>
      </c>
      <c r="V52" s="1"/>
      <c r="W52" s="1"/>
      <c r="X52" s="1"/>
      <c r="Y52" s="1"/>
      <c r="Z52" s="1"/>
    </row>
    <row r="53" spans="1:26" s="2" customFormat="1" ht="15.75" x14ac:dyDescent="0.25">
      <c r="A53" s="1"/>
      <c r="B53" s="7">
        <v>22</v>
      </c>
      <c r="C53" s="19">
        <f>B53*$B$9</f>
        <v>3168</v>
      </c>
      <c r="D53" s="21">
        <f>C53-$F$8</f>
        <v>3063.84</v>
      </c>
      <c r="E53" s="17"/>
      <c r="F53" s="21">
        <f>$E$5+(D53/$B$2)</f>
        <v>141.71639999999999</v>
      </c>
      <c r="G53" s="17"/>
      <c r="H53" s="10"/>
      <c r="I53" s="7">
        <v>22</v>
      </c>
      <c r="J53" s="19">
        <f>I53*$B$9</f>
        <v>3168</v>
      </c>
      <c r="K53" s="21">
        <f>J53-$M$8</f>
        <v>3107.7400000000002</v>
      </c>
      <c r="L53" s="17"/>
      <c r="M53" s="21">
        <f>$L$4-(K53/$I$2)</f>
        <v>82.452600000000004</v>
      </c>
      <c r="N53" s="17"/>
      <c r="O53" s="1"/>
      <c r="P53" s="7">
        <v>22</v>
      </c>
      <c r="Q53" s="19">
        <f>P53*$B$9</f>
        <v>3168</v>
      </c>
      <c r="R53" s="21">
        <f>Q53-$F$8</f>
        <v>3063.84</v>
      </c>
      <c r="S53" s="25"/>
      <c r="T53" s="21">
        <f>$S$5+(R53/$P$2)</f>
        <v>31.87951</v>
      </c>
      <c r="U53" s="17"/>
      <c r="V53" s="1"/>
      <c r="W53" s="1"/>
      <c r="X53" s="1"/>
      <c r="Y53" s="1"/>
      <c r="Z53" s="1"/>
    </row>
    <row r="54" spans="1:26" s="2" customFormat="1" ht="15.75" x14ac:dyDescent="0.25">
      <c r="A54" s="1"/>
      <c r="B54" s="4"/>
      <c r="C54" s="9">
        <f>C53+72</f>
        <v>3240</v>
      </c>
      <c r="D54" s="16"/>
      <c r="E54" s="15">
        <f>(D53+D55)/2</f>
        <v>3135.84</v>
      </c>
      <c r="F54" s="16"/>
      <c r="G54" s="15">
        <f>$E$5+(E54/$B$2)</f>
        <v>142.43639999999999</v>
      </c>
      <c r="H54" s="10"/>
      <c r="I54" s="4"/>
      <c r="J54" s="9">
        <f>J53+72</f>
        <v>3240</v>
      </c>
      <c r="K54" s="16"/>
      <c r="L54" s="15">
        <f>(K53+K55)/2</f>
        <v>3179.7400000000002</v>
      </c>
      <c r="M54" s="16"/>
      <c r="N54" s="15">
        <f>$L$4-(L54/$I$2)</f>
        <v>81.732599999999991</v>
      </c>
      <c r="O54" s="1"/>
      <c r="P54" s="4"/>
      <c r="Q54" s="9">
        <f>Q53+72</f>
        <v>3240</v>
      </c>
      <c r="R54" s="16"/>
      <c r="S54" s="27">
        <f>(R53+R55)/2</f>
        <v>3135.84</v>
      </c>
      <c r="T54" s="16"/>
      <c r="U54" s="15">
        <f>$S$5+(S54/$P$2)</f>
        <v>32.599510000000002</v>
      </c>
      <c r="V54" s="1"/>
      <c r="W54" s="1"/>
      <c r="X54" s="1"/>
      <c r="Y54" s="1"/>
      <c r="Z54" s="1"/>
    </row>
    <row r="55" spans="1:26" s="2" customFormat="1" ht="15.75" x14ac:dyDescent="0.25">
      <c r="A55" s="1"/>
      <c r="B55" s="7">
        <v>23</v>
      </c>
      <c r="C55" s="19">
        <f>B55*$B$9</f>
        <v>3312</v>
      </c>
      <c r="D55" s="21">
        <f>C55-$F$8</f>
        <v>3207.84</v>
      </c>
      <c r="E55" s="17"/>
      <c r="F55" s="21">
        <f>$E$5+(D55/$B$2)</f>
        <v>143.15640000000002</v>
      </c>
      <c r="G55" s="17"/>
      <c r="H55" s="10"/>
      <c r="I55" s="7">
        <v>23</v>
      </c>
      <c r="J55" s="19">
        <f>I55*$B$9</f>
        <v>3312</v>
      </c>
      <c r="K55" s="21">
        <f>J55-$M$8</f>
        <v>3251.7400000000002</v>
      </c>
      <c r="L55" s="17"/>
      <c r="M55" s="21">
        <f>$L$4-(K55/$I$2)</f>
        <v>81.012599999999992</v>
      </c>
      <c r="N55" s="17"/>
      <c r="O55" s="1"/>
      <c r="P55" s="7">
        <v>23</v>
      </c>
      <c r="Q55" s="19">
        <f>P55*$B$9</f>
        <v>3312</v>
      </c>
      <c r="R55" s="21">
        <f>Q55-$F$8</f>
        <v>3207.84</v>
      </c>
      <c r="S55" s="25"/>
      <c r="T55" s="21">
        <f>$S$5+(R55/$P$2)</f>
        <v>33.319510000000001</v>
      </c>
      <c r="U55" s="17"/>
      <c r="V55" s="1"/>
      <c r="W55" s="1"/>
      <c r="X55" s="1"/>
      <c r="Y55" s="1"/>
      <c r="Z55" s="1"/>
    </row>
    <row r="56" spans="1:26" s="2" customFormat="1" ht="15.75" x14ac:dyDescent="0.25">
      <c r="A56" s="1"/>
      <c r="B56" s="4"/>
      <c r="C56" s="9">
        <f>C55+72</f>
        <v>3384</v>
      </c>
      <c r="D56" s="16"/>
      <c r="E56" s="15">
        <f>(D55+D57)/2</f>
        <v>3279.84</v>
      </c>
      <c r="F56" s="16"/>
      <c r="G56" s="15">
        <f>$E$5+(E56/$B$2)</f>
        <v>143.87639999999999</v>
      </c>
      <c r="H56" s="10"/>
      <c r="I56" s="4"/>
      <c r="J56" s="9">
        <f>J55+72</f>
        <v>3384</v>
      </c>
      <c r="K56" s="16"/>
      <c r="L56" s="15">
        <f>(K55+K57)/2</f>
        <v>3323.7400000000002</v>
      </c>
      <c r="M56" s="16"/>
      <c r="N56" s="15">
        <f>$L$4-(L56/$I$2)</f>
        <v>80.292599999999993</v>
      </c>
      <c r="O56" s="1"/>
      <c r="P56" s="4"/>
      <c r="Q56" s="9">
        <f>Q55+72</f>
        <v>3384</v>
      </c>
      <c r="R56" s="16"/>
      <c r="S56" s="27">
        <f>(R55+R57)/2</f>
        <v>3279.84</v>
      </c>
      <c r="T56" s="16"/>
      <c r="U56" s="15">
        <f>$S$5+(S56/$P$2)</f>
        <v>34.03951</v>
      </c>
      <c r="V56" s="1"/>
      <c r="W56" s="1"/>
      <c r="X56" s="1"/>
      <c r="Y56" s="1"/>
      <c r="Z56" s="1"/>
    </row>
    <row r="57" spans="1:26" s="2" customFormat="1" ht="15.75" x14ac:dyDescent="0.25">
      <c r="A57" s="1"/>
      <c r="B57" s="7">
        <v>24</v>
      </c>
      <c r="C57" s="19">
        <f>B57*$B$9</f>
        <v>3456</v>
      </c>
      <c r="D57" s="21">
        <f>C57-$F$8</f>
        <v>3351.84</v>
      </c>
      <c r="E57" s="17"/>
      <c r="F57" s="21">
        <f>$E$5+(D57/$B$2)</f>
        <v>144.59640000000002</v>
      </c>
      <c r="G57" s="17"/>
      <c r="H57" s="10"/>
      <c r="I57" s="7">
        <v>24</v>
      </c>
      <c r="J57" s="19">
        <f>I57*$B$9</f>
        <v>3456</v>
      </c>
      <c r="K57" s="21">
        <f>J57-$M$8</f>
        <v>3395.7400000000002</v>
      </c>
      <c r="L57" s="17"/>
      <c r="M57" s="21">
        <f>$L$4-(K57/$I$2)</f>
        <v>79.572599999999994</v>
      </c>
      <c r="N57" s="17"/>
      <c r="O57" s="1"/>
      <c r="P57" s="7">
        <v>24</v>
      </c>
      <c r="Q57" s="19">
        <f>P57*$B$9</f>
        <v>3456</v>
      </c>
      <c r="R57" s="21">
        <f>Q57-$F$8</f>
        <v>3351.84</v>
      </c>
      <c r="S57" s="25"/>
      <c r="T57" s="21">
        <f>$S$5+(R57/$P$2)</f>
        <v>34.759509999999999</v>
      </c>
      <c r="U57" s="17"/>
      <c r="V57" s="1"/>
      <c r="W57" s="1"/>
      <c r="X57" s="1"/>
      <c r="Y57" s="1"/>
      <c r="Z57" s="1"/>
    </row>
    <row r="58" spans="1:26" s="2" customFormat="1" ht="15.75" x14ac:dyDescent="0.25">
      <c r="A58" s="1"/>
      <c r="B58" s="4"/>
      <c r="C58" s="9">
        <f>C57+72</f>
        <v>3528</v>
      </c>
      <c r="D58" s="16"/>
      <c r="E58" s="15">
        <f>(D57+D59)/2</f>
        <v>3423.84</v>
      </c>
      <c r="F58" s="16"/>
      <c r="G58" s="15">
        <f>$E$5+(E58/$B$2)</f>
        <v>145.31639999999999</v>
      </c>
      <c r="H58" s="10"/>
      <c r="I58" s="4"/>
      <c r="J58" s="9">
        <f>J57+72</f>
        <v>3528</v>
      </c>
      <c r="K58" s="16"/>
      <c r="L58" s="15">
        <f>(K57+K59)/2</f>
        <v>3467.7400000000002</v>
      </c>
      <c r="M58" s="16"/>
      <c r="N58" s="15">
        <f>$L$4-(L58/$I$2)</f>
        <v>78.852599999999995</v>
      </c>
      <c r="O58" s="1"/>
      <c r="P58" s="4"/>
      <c r="Q58" s="9">
        <f>Q57+72</f>
        <v>3528</v>
      </c>
      <c r="R58" s="16"/>
      <c r="S58" s="27">
        <f>(R57+R59)/2</f>
        <v>3423.84</v>
      </c>
      <c r="T58" s="16"/>
      <c r="U58" s="15">
        <f>$S$5+(S58/$P$2)</f>
        <v>35.479509999999998</v>
      </c>
      <c r="V58" s="1"/>
      <c r="W58" s="1"/>
      <c r="X58" s="1"/>
      <c r="Y58" s="1"/>
      <c r="Z58" s="1"/>
    </row>
    <row r="59" spans="1:26" s="2" customFormat="1" ht="15.75" x14ac:dyDescent="0.25">
      <c r="A59" s="1"/>
      <c r="B59" s="7">
        <v>25</v>
      </c>
      <c r="C59" s="19">
        <f>B59*$B$9</f>
        <v>3600</v>
      </c>
      <c r="D59" s="21">
        <f>C59-$F$8</f>
        <v>3495.84</v>
      </c>
      <c r="E59" s="17"/>
      <c r="F59" s="21">
        <f>$E$5+(D59/$B$2)</f>
        <v>146.03640000000001</v>
      </c>
      <c r="G59" s="17"/>
      <c r="H59" s="10"/>
      <c r="I59" s="7">
        <v>25</v>
      </c>
      <c r="J59" s="19">
        <f>I59*$B$9</f>
        <v>3600</v>
      </c>
      <c r="K59" s="21">
        <f>J59-$M$8</f>
        <v>3539.7400000000002</v>
      </c>
      <c r="L59" s="17"/>
      <c r="M59" s="21">
        <f>$L$4-(K59/$I$2)</f>
        <v>78.132599999999996</v>
      </c>
      <c r="N59" s="17"/>
      <c r="O59" s="1"/>
      <c r="P59" s="7">
        <v>25</v>
      </c>
      <c r="Q59" s="19">
        <f>P59*$B$9</f>
        <v>3600</v>
      </c>
      <c r="R59" s="21">
        <f>Q59-$F$8</f>
        <v>3495.84</v>
      </c>
      <c r="S59" s="25"/>
      <c r="T59" s="21">
        <f>$S$5+(R59/$P$2)</f>
        <v>36.199510000000004</v>
      </c>
      <c r="U59" s="17"/>
      <c r="V59" s="1"/>
      <c r="W59" s="1"/>
      <c r="X59" s="1"/>
      <c r="Y59" s="1"/>
      <c r="Z59" s="1"/>
    </row>
    <row r="60" spans="1:26" s="2" customFormat="1" ht="15.75" x14ac:dyDescent="0.25">
      <c r="A60" s="1"/>
      <c r="B60" s="4"/>
      <c r="C60" s="9">
        <f>C59+72</f>
        <v>3672</v>
      </c>
      <c r="D60" s="16"/>
      <c r="E60" s="15">
        <f>(D59+D61)/2</f>
        <v>3567.84</v>
      </c>
      <c r="F60" s="16"/>
      <c r="G60" s="15">
        <f>$E$5+(E60/$B$2)</f>
        <v>146.75640000000001</v>
      </c>
      <c r="H60" s="10"/>
      <c r="I60" s="4"/>
      <c r="J60" s="9">
        <f>J59+72</f>
        <v>3672</v>
      </c>
      <c r="K60" s="16"/>
      <c r="L60" s="15">
        <f>(K59+K61)/2</f>
        <v>3611.7400000000002</v>
      </c>
      <c r="M60" s="16"/>
      <c r="N60" s="15">
        <f>$L$4-(L60/$I$2)</f>
        <v>77.412599999999998</v>
      </c>
      <c r="O60" s="1"/>
      <c r="P60" s="4"/>
      <c r="Q60" s="9">
        <f>Q59+72</f>
        <v>3672</v>
      </c>
      <c r="R60" s="16"/>
      <c r="S60" s="27">
        <f>(R59+R61)/2</f>
        <v>3567.84</v>
      </c>
      <c r="T60" s="16"/>
      <c r="U60" s="15">
        <f>$S$5+(S60/$P$2)</f>
        <v>36.919510000000002</v>
      </c>
      <c r="V60" s="1"/>
      <c r="W60" s="1"/>
      <c r="X60" s="1"/>
      <c r="Y60" s="1"/>
      <c r="Z60" s="1"/>
    </row>
    <row r="61" spans="1:26" s="2" customFormat="1" ht="15.75" x14ac:dyDescent="0.25">
      <c r="A61" s="1"/>
      <c r="B61" s="7">
        <v>26</v>
      </c>
      <c r="C61" s="19">
        <f>B61*$B$9</f>
        <v>3744</v>
      </c>
      <c r="D61" s="21">
        <f>C61-$F$8</f>
        <v>3639.84</v>
      </c>
      <c r="E61" s="17"/>
      <c r="F61" s="21">
        <f>$E$5+(D61/$B$2)</f>
        <v>147.47640000000001</v>
      </c>
      <c r="G61" s="17"/>
      <c r="H61" s="10"/>
      <c r="I61" s="7">
        <v>26</v>
      </c>
      <c r="J61" s="19">
        <f>I61*$B$9</f>
        <v>3744</v>
      </c>
      <c r="K61" s="21">
        <f>J61-$M$8</f>
        <v>3683.7400000000002</v>
      </c>
      <c r="L61" s="17"/>
      <c r="M61" s="21">
        <f>$L$4-(K61/$I$2)</f>
        <v>76.692599999999999</v>
      </c>
      <c r="N61" s="17"/>
      <c r="O61" s="1"/>
      <c r="P61" s="7">
        <v>26</v>
      </c>
      <c r="Q61" s="19">
        <f>P61*$B$9</f>
        <v>3744</v>
      </c>
      <c r="R61" s="21">
        <f>Q61-$F$8</f>
        <v>3639.84</v>
      </c>
      <c r="S61" s="25"/>
      <c r="T61" s="21">
        <f>$S$5+(R61/$P$2)</f>
        <v>37.639510000000001</v>
      </c>
      <c r="U61" s="17"/>
      <c r="V61" s="1"/>
      <c r="W61" s="1"/>
      <c r="X61" s="1"/>
      <c r="Y61" s="1"/>
      <c r="Z61" s="1"/>
    </row>
    <row r="62" spans="1:26" s="2" customFormat="1" ht="15.75" x14ac:dyDescent="0.25">
      <c r="A62" s="1"/>
      <c r="B62" s="4"/>
      <c r="C62" s="9">
        <f>C61+72</f>
        <v>3816</v>
      </c>
      <c r="D62" s="16"/>
      <c r="E62" s="15">
        <f>(D61+D63)/2</f>
        <v>3711.84</v>
      </c>
      <c r="F62" s="16"/>
      <c r="G62" s="15">
        <f>$E$5+(E62/$B$2)</f>
        <v>148.19640000000001</v>
      </c>
      <c r="H62" s="10"/>
      <c r="I62" s="4"/>
      <c r="J62" s="9">
        <f>J61+72</f>
        <v>3816</v>
      </c>
      <c r="K62" s="16"/>
      <c r="L62" s="15">
        <f>(K61+K63)/2</f>
        <v>3755.7400000000002</v>
      </c>
      <c r="M62" s="16"/>
      <c r="N62" s="15">
        <f>$L$4-(L62/$I$2)</f>
        <v>75.9726</v>
      </c>
      <c r="O62" s="1"/>
      <c r="P62" s="4"/>
      <c r="Q62" s="9">
        <f>Q61+72</f>
        <v>3816</v>
      </c>
      <c r="R62" s="16"/>
      <c r="S62" s="27">
        <f>(R61+R63)/2</f>
        <v>3711.84</v>
      </c>
      <c r="T62" s="16"/>
      <c r="U62" s="15">
        <f>$S$5+(S62/$P$2)</f>
        <v>38.35951</v>
      </c>
      <c r="V62" s="1"/>
      <c r="W62" s="1"/>
      <c r="X62" s="1"/>
      <c r="Y62" s="1"/>
      <c r="Z62" s="1"/>
    </row>
    <row r="63" spans="1:26" s="2" customFormat="1" ht="15.75" x14ac:dyDescent="0.25">
      <c r="A63" s="1"/>
      <c r="B63" s="7">
        <v>27</v>
      </c>
      <c r="C63" s="19">
        <f>B63*$B$9</f>
        <v>3888</v>
      </c>
      <c r="D63" s="21">
        <f>C63-$F$8</f>
        <v>3783.84</v>
      </c>
      <c r="E63" s="17"/>
      <c r="F63" s="21">
        <f>$E$5+(D63/$B$2)</f>
        <v>148.91640000000001</v>
      </c>
      <c r="G63" s="17"/>
      <c r="H63" s="10"/>
      <c r="I63" s="7">
        <v>27</v>
      </c>
      <c r="J63" s="19">
        <f>I63*$B$9</f>
        <v>3888</v>
      </c>
      <c r="K63" s="21">
        <f>J63-$M$8</f>
        <v>3827.7400000000002</v>
      </c>
      <c r="L63" s="17"/>
      <c r="M63" s="21">
        <f>$L$4-(K63/$I$2)</f>
        <v>75.252600000000001</v>
      </c>
      <c r="N63" s="17"/>
      <c r="O63" s="1"/>
      <c r="P63" s="7">
        <v>27</v>
      </c>
      <c r="Q63" s="19">
        <f>P63*$B$9</f>
        <v>3888</v>
      </c>
      <c r="R63" s="21">
        <f>Q63-$F$8</f>
        <v>3783.84</v>
      </c>
      <c r="S63" s="25"/>
      <c r="T63" s="21">
        <f>$S$5+(R63/$P$2)</f>
        <v>39.079509999999999</v>
      </c>
      <c r="U63" s="17"/>
      <c r="V63" s="1"/>
      <c r="W63" s="1"/>
      <c r="X63" s="1"/>
      <c r="Y63" s="1"/>
      <c r="Z63" s="1"/>
    </row>
    <row r="64" spans="1:26" s="2" customFormat="1" ht="15.75" x14ac:dyDescent="0.25">
      <c r="A64" s="1"/>
      <c r="B64" s="4"/>
      <c r="C64" s="9">
        <f>C63+72</f>
        <v>3960</v>
      </c>
      <c r="D64" s="16"/>
      <c r="E64" s="15">
        <f>(D63+D65)/2</f>
        <v>3855.84</v>
      </c>
      <c r="F64" s="16"/>
      <c r="G64" s="15">
        <f>$E$5+(E64/$B$2)</f>
        <v>149.63640000000001</v>
      </c>
      <c r="H64" s="10"/>
      <c r="I64" s="4"/>
      <c r="J64" s="9">
        <f>J63+72</f>
        <v>3960</v>
      </c>
      <c r="K64" s="16"/>
      <c r="L64" s="15">
        <f>(K63+K65)/2</f>
        <v>3899.7400000000002</v>
      </c>
      <c r="M64" s="16"/>
      <c r="N64" s="15">
        <f>$L$4-(L64/$I$2)</f>
        <v>74.532600000000002</v>
      </c>
      <c r="O64" s="1"/>
      <c r="P64" s="4"/>
      <c r="Q64" s="9">
        <f>Q63+72</f>
        <v>3960</v>
      </c>
      <c r="R64" s="16"/>
      <c r="S64" s="27">
        <f>(R63+R65)/2</f>
        <v>3855.84</v>
      </c>
      <c r="T64" s="16"/>
      <c r="U64" s="15">
        <f>$S$5+(S64/$P$2)</f>
        <v>39.799509999999998</v>
      </c>
      <c r="V64" s="1"/>
      <c r="W64" s="1"/>
      <c r="X64" s="1"/>
      <c r="Y64" s="1"/>
      <c r="Z64" s="1"/>
    </row>
    <row r="65" spans="1:26" s="2" customFormat="1" ht="15.75" x14ac:dyDescent="0.25">
      <c r="A65" s="1"/>
      <c r="B65" s="7">
        <v>28</v>
      </c>
      <c r="C65" s="19">
        <f>B65*$B$9</f>
        <v>4032</v>
      </c>
      <c r="D65" s="21">
        <f>C65-$F$8</f>
        <v>3927.84</v>
      </c>
      <c r="E65" s="17"/>
      <c r="F65" s="21">
        <f>$E$5+(D65/$B$2)</f>
        <v>150.35640000000001</v>
      </c>
      <c r="G65" s="17"/>
      <c r="H65" s="10"/>
      <c r="I65" s="7">
        <v>28</v>
      </c>
      <c r="J65" s="19">
        <f>I65*$B$9</f>
        <v>4032</v>
      </c>
      <c r="K65" s="21">
        <f>J65-$M$8</f>
        <v>3971.7400000000002</v>
      </c>
      <c r="L65" s="17"/>
      <c r="M65" s="21">
        <f>$L$4-(K65/$I$2)</f>
        <v>73.812600000000003</v>
      </c>
      <c r="N65" s="17"/>
      <c r="O65" s="1"/>
      <c r="P65" s="7">
        <v>28</v>
      </c>
      <c r="Q65" s="19">
        <f>P65*$B$9</f>
        <v>4032</v>
      </c>
      <c r="R65" s="21">
        <f>Q65-$F$8</f>
        <v>3927.84</v>
      </c>
      <c r="S65" s="25"/>
      <c r="T65" s="21">
        <f>$S$5+(R65/$P$2)</f>
        <v>40.519510000000004</v>
      </c>
      <c r="U65" s="17"/>
      <c r="V65" s="1"/>
      <c r="W65" s="1"/>
      <c r="X65" s="1"/>
      <c r="Y65" s="1"/>
      <c r="Z65" s="1"/>
    </row>
    <row r="66" spans="1:26" s="2" customFormat="1" ht="15.75" x14ac:dyDescent="0.25">
      <c r="A66" s="1"/>
      <c r="B66" s="4"/>
      <c r="C66" s="9">
        <f>C65+72</f>
        <v>4104</v>
      </c>
      <c r="D66" s="16"/>
      <c r="E66" s="15">
        <f>(D65+D67)/2</f>
        <v>3999.84</v>
      </c>
      <c r="F66" s="16"/>
      <c r="G66" s="15">
        <f>$E$5+(E66/$B$2)</f>
        <v>151.07640000000001</v>
      </c>
      <c r="H66" s="10"/>
      <c r="I66" s="4"/>
      <c r="J66" s="9">
        <f>J65+72</f>
        <v>4104</v>
      </c>
      <c r="K66" s="16"/>
      <c r="L66" s="15">
        <f>(K65+K67)/2</f>
        <v>4043.74</v>
      </c>
      <c r="M66" s="16"/>
      <c r="N66" s="15">
        <f>$L$4-(L66/$I$2)</f>
        <v>73.092600000000004</v>
      </c>
      <c r="O66" s="1"/>
      <c r="P66" s="4"/>
      <c r="Q66" s="9">
        <f>Q65+72</f>
        <v>4104</v>
      </c>
      <c r="R66" s="16"/>
      <c r="S66" s="27">
        <f>(R65+R67)/2</f>
        <v>3999.84</v>
      </c>
      <c r="T66" s="16"/>
      <c r="U66" s="15">
        <f>$S$5+(S66/$P$2)</f>
        <v>41.239510000000003</v>
      </c>
      <c r="V66" s="1"/>
      <c r="W66" s="1"/>
      <c r="X66" s="1"/>
      <c r="Y66" s="1"/>
      <c r="Z66" s="1"/>
    </row>
    <row r="67" spans="1:26" s="2" customFormat="1" ht="15.75" x14ac:dyDescent="0.25">
      <c r="A67" s="1"/>
      <c r="B67" s="7">
        <v>29</v>
      </c>
      <c r="C67" s="19">
        <f>B67*$B$9</f>
        <v>4176</v>
      </c>
      <c r="D67" s="21">
        <f>C67-$F$8</f>
        <v>4071.84</v>
      </c>
      <c r="E67" s="17"/>
      <c r="F67" s="21">
        <f>$E$5+(D67/$B$2)</f>
        <v>151.79640000000001</v>
      </c>
      <c r="G67" s="17"/>
      <c r="H67" s="10"/>
      <c r="I67" s="7">
        <v>29</v>
      </c>
      <c r="J67" s="19">
        <f>I67*$B$9</f>
        <v>4176</v>
      </c>
      <c r="K67" s="21">
        <f>J67-$M$8</f>
        <v>4115.74</v>
      </c>
      <c r="L67" s="17"/>
      <c r="M67" s="21">
        <f>$L$4-(K67/$I$2)</f>
        <v>72.372600000000006</v>
      </c>
      <c r="N67" s="17"/>
      <c r="O67" s="1"/>
      <c r="P67" s="7">
        <v>29</v>
      </c>
      <c r="Q67" s="19">
        <f>P67*$B$9</f>
        <v>4176</v>
      </c>
      <c r="R67" s="21">
        <f>Q67-$F$8</f>
        <v>4071.84</v>
      </c>
      <c r="S67" s="25"/>
      <c r="T67" s="21">
        <f>$S$5+(R67/$P$2)</f>
        <v>41.959510000000002</v>
      </c>
      <c r="U67" s="17"/>
      <c r="V67" s="1"/>
      <c r="W67" s="1"/>
      <c r="X67" s="1"/>
      <c r="Y67" s="1"/>
      <c r="Z67" s="1"/>
    </row>
    <row r="68" spans="1:26" s="2" customFormat="1" ht="15.75" x14ac:dyDescent="0.25">
      <c r="A68" s="1"/>
      <c r="B68" s="4"/>
      <c r="C68" s="9">
        <f>C67+72</f>
        <v>4248</v>
      </c>
      <c r="D68" s="16"/>
      <c r="E68" s="15">
        <f>(D67+D69)/2</f>
        <v>4143.84</v>
      </c>
      <c r="F68" s="16"/>
      <c r="G68" s="15">
        <f>$E$5+(E68/$B$2)</f>
        <v>152.5164</v>
      </c>
      <c r="H68" s="10"/>
      <c r="I68" s="4"/>
      <c r="J68" s="9">
        <f>J67+72</f>
        <v>4248</v>
      </c>
      <c r="K68" s="16"/>
      <c r="L68" s="15">
        <f>(K67+K69)/2</f>
        <v>4187.74</v>
      </c>
      <c r="M68" s="16"/>
      <c r="N68" s="15">
        <f>$L$4-(L68/$I$2)</f>
        <v>71.652600000000007</v>
      </c>
      <c r="O68" s="1"/>
      <c r="P68" s="4"/>
      <c r="Q68" s="9">
        <f>Q67+72</f>
        <v>4248</v>
      </c>
      <c r="R68" s="16"/>
      <c r="S68" s="27">
        <f>(R67+R69)/2</f>
        <v>4143.84</v>
      </c>
      <c r="T68" s="16"/>
      <c r="U68" s="15">
        <f>$S$5+(S68/$P$2)</f>
        <v>42.679510000000001</v>
      </c>
      <c r="V68" s="1"/>
      <c r="W68" s="1"/>
      <c r="X68" s="1"/>
      <c r="Y68" s="1"/>
      <c r="Z68" s="1"/>
    </row>
    <row r="69" spans="1:26" s="2" customFormat="1" ht="16.5" thickBot="1" x14ac:dyDescent="0.3">
      <c r="A69" s="1"/>
      <c r="B69" s="7">
        <v>30</v>
      </c>
      <c r="C69" s="19">
        <f>B69*$B$9</f>
        <v>4320</v>
      </c>
      <c r="D69" s="22">
        <f>C69-$F$8</f>
        <v>4215.84</v>
      </c>
      <c r="E69" s="18"/>
      <c r="F69" s="22">
        <f>$E$5+(D69/$B$2)</f>
        <v>153.2364</v>
      </c>
      <c r="G69" s="18"/>
      <c r="H69" s="10"/>
      <c r="I69" s="7">
        <v>30</v>
      </c>
      <c r="J69" s="19">
        <f>I69*$B$9</f>
        <v>4320</v>
      </c>
      <c r="K69" s="22">
        <f>J69-$M$8</f>
        <v>4259.74</v>
      </c>
      <c r="L69" s="18"/>
      <c r="M69" s="22">
        <f>$L$4-(K69/$I$2)</f>
        <v>70.932600000000008</v>
      </c>
      <c r="N69" s="18"/>
      <c r="O69" s="1"/>
      <c r="P69" s="7">
        <v>30</v>
      </c>
      <c r="Q69" s="19">
        <f>P69*$B$9</f>
        <v>4320</v>
      </c>
      <c r="R69" s="22">
        <f>Q69-$F$8</f>
        <v>4215.84</v>
      </c>
      <c r="S69" s="34"/>
      <c r="T69" s="22">
        <f>$S$5+(R69/$P$2)</f>
        <v>43.399509999999999</v>
      </c>
      <c r="U69" s="18"/>
      <c r="V69" s="1"/>
      <c r="W69" s="1"/>
      <c r="X69" s="1"/>
      <c r="Y69" s="1"/>
      <c r="Z69" s="1"/>
    </row>
    <row r="70" spans="1:26" s="2" customFormat="1" ht="15.75" x14ac:dyDescent="0.25">
      <c r="A70" s="1"/>
      <c r="B70" s="4"/>
      <c r="C70" s="9">
        <f>C69+72</f>
        <v>4392</v>
      </c>
      <c r="D70" s="26"/>
      <c r="E70" s="27">
        <f>(D69+D71)/2</f>
        <v>2107.92</v>
      </c>
      <c r="F70" s="26"/>
      <c r="G70" s="27">
        <f>$E$5+(E70/$B$2)</f>
        <v>132.15719999999999</v>
      </c>
      <c r="H70" s="10"/>
      <c r="I70" s="4"/>
      <c r="J70" s="9">
        <f>J69+72</f>
        <v>4392</v>
      </c>
      <c r="K70" s="26"/>
      <c r="L70" s="27">
        <f>(K69+K71)/2</f>
        <v>2129.87</v>
      </c>
      <c r="M70" s="26"/>
      <c r="N70" s="27">
        <f>$L$4-(L70/$I$2)</f>
        <v>92.231300000000005</v>
      </c>
      <c r="O70" s="1"/>
      <c r="P70" s="4"/>
      <c r="Q70" s="9">
        <f>Q69+72</f>
        <v>4392</v>
      </c>
      <c r="R70" s="26"/>
      <c r="S70" s="27">
        <f>(R69+R71)/2</f>
        <v>2107.92</v>
      </c>
      <c r="T70" s="16"/>
      <c r="U70" s="15">
        <f>$S$5+(S70/$P$2)</f>
        <v>22.320309999999999</v>
      </c>
      <c r="V70" s="1"/>
      <c r="W70" s="1"/>
      <c r="X70" s="1"/>
      <c r="Y70" s="1"/>
      <c r="Z70" s="1"/>
    </row>
    <row r="71" spans="1:26" ht="15.75" x14ac:dyDescent="0.25">
      <c r="A71" s="1"/>
      <c r="B71" s="4"/>
      <c r="C71" s="9"/>
      <c r="D71" s="26"/>
      <c r="E71" s="27"/>
      <c r="F71" s="26"/>
      <c r="G71" s="27"/>
      <c r="H71" s="10"/>
      <c r="I71" s="4"/>
      <c r="J71" s="9"/>
      <c r="K71" s="26"/>
      <c r="L71" s="27"/>
      <c r="M71" s="26"/>
      <c r="N71" s="27"/>
      <c r="P71" s="4"/>
      <c r="Q71" s="9"/>
      <c r="R71" s="26"/>
      <c r="S71" s="27"/>
      <c r="T71" s="26"/>
      <c r="U71" s="27"/>
      <c r="V71" s="1"/>
      <c r="W71" s="1"/>
      <c r="X71" s="1"/>
      <c r="Y71" s="1"/>
      <c r="Z71" s="1"/>
    </row>
    <row r="72" spans="1:26" x14ac:dyDescent="0.25">
      <c r="F72" s="3">
        <f>E14/$B$2</f>
        <v>2.5584000000000002</v>
      </c>
      <c r="M72" s="3">
        <f>K13/$I$2</f>
        <v>2.2774000000000005</v>
      </c>
      <c r="T72" s="3">
        <f>S14/$B$2</f>
        <v>2.5584000000000002</v>
      </c>
      <c r="V72" s="1"/>
      <c r="W72" s="1"/>
      <c r="X72" s="1"/>
      <c r="Y72" s="1"/>
      <c r="Z72" s="1"/>
    </row>
    <row r="73" spans="1:26" x14ac:dyDescent="0.25">
      <c r="C73" t="s">
        <v>0</v>
      </c>
      <c r="D73">
        <f>$E$5+$F$72</f>
        <v>113.63640000000001</v>
      </c>
      <c r="J73" t="s">
        <v>0</v>
      </c>
      <c r="K73">
        <f>$L$4+$M$72</f>
        <v>115.8074</v>
      </c>
      <c r="Q73" t="s">
        <v>0</v>
      </c>
      <c r="R73">
        <f>$E$5+$F$72</f>
        <v>113.63640000000001</v>
      </c>
      <c r="V73" s="1"/>
      <c r="W73" s="1"/>
      <c r="X73" s="1"/>
      <c r="Y73" s="1"/>
      <c r="Z73" s="1"/>
    </row>
    <row r="74" spans="1:26" x14ac:dyDescent="0.25">
      <c r="C74" t="s">
        <v>1</v>
      </c>
      <c r="D74">
        <f>$E$5-$F$72</f>
        <v>108.5196</v>
      </c>
      <c r="J74" t="s">
        <v>1</v>
      </c>
      <c r="K74">
        <f>$L$4-$M$72</f>
        <v>111.2526</v>
      </c>
      <c r="Q74" t="s">
        <v>1</v>
      </c>
      <c r="R74">
        <f>$E$5-$F$72</f>
        <v>108.5196</v>
      </c>
      <c r="V74" s="1"/>
      <c r="W74" s="1"/>
      <c r="X74" s="1"/>
      <c r="Y74" s="1"/>
      <c r="Z74" s="1"/>
    </row>
    <row r="75" spans="1:26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6:26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6:26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</sheetData>
  <mergeCells count="13">
    <mergeCell ref="R3:S3"/>
    <mergeCell ref="B3:C3"/>
    <mergeCell ref="D3:E3"/>
    <mergeCell ref="I3:J3"/>
    <mergeCell ref="K3:L3"/>
    <mergeCell ref="P3:Q3"/>
    <mergeCell ref="T9:U9"/>
    <mergeCell ref="A4:A5"/>
    <mergeCell ref="D9:E9"/>
    <mergeCell ref="F9:G9"/>
    <mergeCell ref="K9:L9"/>
    <mergeCell ref="M9:N9"/>
    <mergeCell ref="R9:S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topLeftCell="F1" zoomScale="75" zoomScaleNormal="75" workbookViewId="0">
      <selection activeCell="S5" sqref="S5"/>
    </sheetView>
  </sheetViews>
  <sheetFormatPr defaultRowHeight="15" x14ac:dyDescent="0.25"/>
  <cols>
    <col min="1" max="1" width="13.28515625" customWidth="1"/>
    <col min="2" max="2" width="13.140625" customWidth="1"/>
    <col min="3" max="3" width="15.7109375" customWidth="1"/>
    <col min="4" max="4" width="12.28515625" customWidth="1"/>
    <col min="5" max="5" width="13.85546875" customWidth="1"/>
    <col min="6" max="6" width="12.42578125" customWidth="1"/>
    <col min="7" max="7" width="12.5703125" customWidth="1"/>
    <col min="8" max="8" width="9.140625" style="1"/>
    <col min="9" max="9" width="12" customWidth="1"/>
    <col min="10" max="10" width="13" customWidth="1"/>
    <col min="11" max="11" width="12.5703125" customWidth="1"/>
    <col min="12" max="12" width="13.140625" customWidth="1"/>
    <col min="13" max="13" width="12" customWidth="1"/>
    <col min="14" max="14" width="12.5703125" customWidth="1"/>
    <col min="15" max="15" width="9.140625" style="1"/>
    <col min="16" max="16" width="11.7109375" customWidth="1"/>
    <col min="17" max="17" width="13" customWidth="1"/>
    <col min="18" max="18" width="14.28515625" customWidth="1"/>
    <col min="19" max="19" width="13" customWidth="1"/>
    <col min="20" max="20" width="12.140625" customWidth="1"/>
    <col min="21" max="21" width="13.5703125" customWidth="1"/>
  </cols>
  <sheetData>
    <row r="1" spans="1:26" ht="15.75" x14ac:dyDescent="0.25">
      <c r="B1" s="9">
        <v>10</v>
      </c>
      <c r="C1" s="9"/>
      <c r="D1" s="9"/>
      <c r="E1" s="9"/>
      <c r="F1" s="9"/>
      <c r="G1" s="9"/>
      <c r="H1" s="10"/>
      <c r="I1" s="9">
        <f>B1</f>
        <v>10</v>
      </c>
      <c r="J1" s="9"/>
      <c r="K1" s="9"/>
      <c r="L1" s="9"/>
      <c r="M1" s="9"/>
      <c r="N1" s="9"/>
      <c r="P1" s="9">
        <f>B1</f>
        <v>10</v>
      </c>
      <c r="Q1" s="9"/>
      <c r="R1" s="9"/>
      <c r="S1" s="9"/>
      <c r="T1" s="9"/>
      <c r="U1" s="9"/>
      <c r="V1" s="1"/>
      <c r="W1" s="1"/>
      <c r="X1" s="1"/>
      <c r="Y1" s="1"/>
      <c r="Z1" s="1"/>
    </row>
    <row r="2" spans="1:26" ht="15.75" x14ac:dyDescent="0.25">
      <c r="A2" t="s">
        <v>4</v>
      </c>
      <c r="B2" s="9">
        <v>100</v>
      </c>
      <c r="C2" s="9"/>
      <c r="D2" s="9"/>
      <c r="E2" s="9"/>
      <c r="F2" s="9"/>
      <c r="G2" s="9"/>
      <c r="H2" s="10"/>
      <c r="I2" s="9">
        <f>B2</f>
        <v>100</v>
      </c>
      <c r="J2" s="9"/>
      <c r="K2" s="9"/>
      <c r="L2" s="9"/>
      <c r="M2" s="9"/>
      <c r="N2" s="9"/>
      <c r="P2" s="9">
        <f>B2</f>
        <v>100</v>
      </c>
      <c r="Q2" s="9"/>
      <c r="R2" s="9"/>
      <c r="S2" s="9"/>
      <c r="T2" s="9"/>
      <c r="U2" s="9"/>
      <c r="V2" s="1"/>
      <c r="W2" s="1"/>
      <c r="X2" s="1"/>
      <c r="Y2" s="1"/>
      <c r="Z2" s="1"/>
    </row>
    <row r="3" spans="1:26" ht="15.75" x14ac:dyDescent="0.25">
      <c r="B3" s="37" t="s">
        <v>2</v>
      </c>
      <c r="C3" s="38"/>
      <c r="D3" s="37" t="s">
        <v>3</v>
      </c>
      <c r="E3" s="38"/>
      <c r="F3" s="11"/>
      <c r="G3" s="9"/>
      <c r="H3" s="10"/>
      <c r="I3" s="37" t="s">
        <v>3</v>
      </c>
      <c r="J3" s="38"/>
      <c r="K3" s="37" t="s">
        <v>6</v>
      </c>
      <c r="L3" s="38"/>
      <c r="M3" s="11"/>
      <c r="N3" s="9"/>
      <c r="P3" s="37" t="s">
        <v>2</v>
      </c>
      <c r="Q3" s="38"/>
      <c r="R3" s="37" t="s">
        <v>3</v>
      </c>
      <c r="S3" s="38"/>
      <c r="T3" s="11"/>
      <c r="U3" s="9"/>
      <c r="V3" s="1"/>
      <c r="W3" s="1"/>
      <c r="X3" s="1"/>
      <c r="Y3" s="1"/>
      <c r="Z3" s="1"/>
    </row>
    <row r="4" spans="1:26" ht="15.75" x14ac:dyDescent="0.25">
      <c r="A4" s="41" t="s">
        <v>8</v>
      </c>
      <c r="B4" s="9"/>
      <c r="C4" s="23">
        <v>113.565</v>
      </c>
      <c r="D4" s="6">
        <f>C4</f>
        <v>113.565</v>
      </c>
      <c r="E4" s="9"/>
      <c r="F4" s="9"/>
      <c r="G4" s="9"/>
      <c r="H4" s="10"/>
      <c r="I4" s="6">
        <f>D4</f>
        <v>113.565</v>
      </c>
      <c r="J4" s="10"/>
      <c r="K4" s="9"/>
      <c r="L4" s="23">
        <v>113.36199999999999</v>
      </c>
      <c r="M4" s="9"/>
      <c r="N4" s="9"/>
      <c r="P4" s="9"/>
      <c r="Q4" s="5">
        <f>L4</f>
        <v>113.36199999999999</v>
      </c>
      <c r="R4" s="6">
        <f>Q4</f>
        <v>113.36199999999999</v>
      </c>
      <c r="S4" s="9"/>
      <c r="T4" s="9"/>
      <c r="U4" s="9"/>
      <c r="V4" s="1"/>
      <c r="W4" s="1"/>
      <c r="X4" s="1"/>
      <c r="Y4" s="1"/>
      <c r="Z4" s="1"/>
    </row>
    <row r="5" spans="1:26" ht="15.75" x14ac:dyDescent="0.25">
      <c r="A5" s="41"/>
      <c r="B5" s="23">
        <v>112.116</v>
      </c>
      <c r="C5" s="9"/>
      <c r="D5" s="9"/>
      <c r="E5" s="24">
        <v>112.11199999999999</v>
      </c>
      <c r="F5" s="9"/>
      <c r="G5" s="9"/>
      <c r="H5" s="10"/>
      <c r="I5" s="10"/>
      <c r="J5" s="6">
        <f>E5</f>
        <v>112.11199999999999</v>
      </c>
      <c r="K5" s="5">
        <f>J5</f>
        <v>112.11199999999999</v>
      </c>
      <c r="L5" s="9"/>
      <c r="M5" s="9"/>
      <c r="N5" s="9"/>
      <c r="P5" s="5">
        <f>K5</f>
        <v>112.11199999999999</v>
      </c>
      <c r="Q5" s="9"/>
      <c r="R5" s="9"/>
      <c r="S5" s="24">
        <v>108.545</v>
      </c>
      <c r="T5" s="9"/>
      <c r="U5" s="9"/>
      <c r="V5" s="1"/>
      <c r="W5" s="1"/>
      <c r="X5" s="1"/>
      <c r="Y5" s="1"/>
      <c r="Z5" s="1"/>
    </row>
    <row r="6" spans="1:26" ht="15.75" x14ac:dyDescent="0.25">
      <c r="A6" t="s">
        <v>7</v>
      </c>
      <c r="B6" s="9"/>
      <c r="C6" s="8">
        <f>ABS(C4-B5)</f>
        <v>1.4489999999999981</v>
      </c>
      <c r="D6" s="9"/>
      <c r="E6" s="8">
        <f>ABS(D4-E5)</f>
        <v>1.453000000000003</v>
      </c>
      <c r="F6" s="9"/>
      <c r="G6" s="9"/>
      <c r="H6" s="10"/>
      <c r="I6" s="9"/>
      <c r="J6" s="10">
        <f>ABS(I4-J5)</f>
        <v>1.453000000000003</v>
      </c>
      <c r="K6" s="10"/>
      <c r="L6" s="9">
        <f>ABS(L4-K5)</f>
        <v>1.25</v>
      </c>
      <c r="M6" s="9"/>
      <c r="N6" s="9"/>
      <c r="P6" s="9"/>
      <c r="Q6" s="8">
        <f>ABS(Q4-P5)</f>
        <v>1.25</v>
      </c>
      <c r="R6" s="9"/>
      <c r="S6" s="8">
        <f>ABS(R4-S5)</f>
        <v>4.8169999999999931</v>
      </c>
      <c r="T6" s="9"/>
      <c r="U6" s="9"/>
      <c r="V6" s="1"/>
      <c r="W6" s="1"/>
      <c r="X6" s="1"/>
      <c r="Y6" s="1"/>
      <c r="Z6" s="1"/>
    </row>
    <row r="7" spans="1:26" ht="15.75" x14ac:dyDescent="0.25">
      <c r="A7" t="s">
        <v>5</v>
      </c>
      <c r="B7" s="9"/>
      <c r="C7" s="9"/>
      <c r="D7" s="9"/>
      <c r="E7" s="9"/>
      <c r="F7" s="12">
        <f>C6+E6</f>
        <v>2.902000000000001</v>
      </c>
      <c r="G7" s="9"/>
      <c r="H7" s="10"/>
      <c r="I7" s="9"/>
      <c r="J7" s="9"/>
      <c r="K7" s="9"/>
      <c r="L7" s="9"/>
      <c r="M7" s="12">
        <f>J6+L6</f>
        <v>2.703000000000003</v>
      </c>
      <c r="N7" s="9"/>
      <c r="P7" s="9"/>
      <c r="Q7" s="9"/>
      <c r="R7" s="9"/>
      <c r="S7" s="9"/>
      <c r="T7" s="12">
        <f>Q6+S6</f>
        <v>6.0669999999999931</v>
      </c>
      <c r="U7" s="9"/>
      <c r="V7" s="1"/>
      <c r="W7" s="1"/>
      <c r="X7" s="1"/>
      <c r="Y7" s="1"/>
      <c r="Z7" s="1"/>
    </row>
    <row r="8" spans="1:26" ht="15.75" x14ac:dyDescent="0.25">
      <c r="A8" t="s">
        <v>9</v>
      </c>
      <c r="B8" s="9"/>
      <c r="C8" s="9"/>
      <c r="D8" s="9"/>
      <c r="E8" s="9"/>
      <c r="F8" s="12">
        <f>F7*B1</f>
        <v>29.02000000000001</v>
      </c>
      <c r="G8" s="9"/>
      <c r="H8" s="10"/>
      <c r="I8" s="9"/>
      <c r="J8" s="9"/>
      <c r="K8" s="9"/>
      <c r="L8" s="9"/>
      <c r="M8" s="12">
        <f>M7*I1</f>
        <v>27.03000000000003</v>
      </c>
      <c r="N8" s="9"/>
      <c r="P8" s="9"/>
      <c r="Q8" s="9"/>
      <c r="R8" s="9"/>
      <c r="S8" s="9"/>
      <c r="T8" s="12">
        <f>T7*P1</f>
        <v>60.669999999999931</v>
      </c>
      <c r="U8" s="9"/>
      <c r="V8" s="1"/>
      <c r="W8" s="1"/>
      <c r="X8" s="1"/>
      <c r="Y8" s="1"/>
      <c r="Z8" s="1"/>
    </row>
    <row r="9" spans="1:26" ht="16.5" thickBot="1" x14ac:dyDescent="0.3">
      <c r="A9" s="1"/>
      <c r="B9" s="9">
        <f>12*12</f>
        <v>144</v>
      </c>
      <c r="C9" s="9"/>
      <c r="D9" s="39" t="s">
        <v>10</v>
      </c>
      <c r="E9" s="39"/>
      <c r="F9" s="39" t="s">
        <v>13</v>
      </c>
      <c r="G9" s="39"/>
      <c r="H9" s="10"/>
      <c r="I9" s="9">
        <f>12*12</f>
        <v>144</v>
      </c>
      <c r="J9" s="9"/>
      <c r="K9" s="39" t="s">
        <v>10</v>
      </c>
      <c r="L9" s="39"/>
      <c r="M9" s="39" t="s">
        <v>14</v>
      </c>
      <c r="N9" s="39"/>
      <c r="P9" s="9">
        <f>12*12</f>
        <v>144</v>
      </c>
      <c r="Q9" s="9"/>
      <c r="R9" s="39" t="s">
        <v>10</v>
      </c>
      <c r="S9" s="39"/>
      <c r="T9" s="40" t="s">
        <v>13</v>
      </c>
      <c r="U9" s="40"/>
      <c r="V9" s="1"/>
      <c r="W9" s="1"/>
      <c r="X9" s="1"/>
      <c r="Y9" s="1"/>
      <c r="Z9" s="1"/>
    </row>
    <row r="10" spans="1:26" ht="16.5" thickBot="1" x14ac:dyDescent="0.3">
      <c r="A10" s="1"/>
      <c r="B10" s="9"/>
      <c r="C10" s="9"/>
      <c r="D10" s="30" t="s">
        <v>11</v>
      </c>
      <c r="E10" s="31" t="s">
        <v>12</v>
      </c>
      <c r="F10" s="30" t="s">
        <v>11</v>
      </c>
      <c r="G10" s="31" t="s">
        <v>12</v>
      </c>
      <c r="H10" s="10"/>
      <c r="I10" s="9"/>
      <c r="J10" s="9"/>
      <c r="K10" s="30" t="s">
        <v>11</v>
      </c>
      <c r="L10" s="31" t="s">
        <v>12</v>
      </c>
      <c r="M10" s="32" t="s">
        <v>11</v>
      </c>
      <c r="N10" s="31" t="s">
        <v>12</v>
      </c>
      <c r="P10" s="9"/>
      <c r="Q10" s="9"/>
      <c r="R10" s="30" t="s">
        <v>11</v>
      </c>
      <c r="S10" s="35" t="s">
        <v>12</v>
      </c>
      <c r="T10" s="30" t="s">
        <v>11</v>
      </c>
      <c r="U10" s="31" t="s">
        <v>12</v>
      </c>
      <c r="V10" s="1"/>
      <c r="W10" s="1"/>
      <c r="X10" s="1"/>
      <c r="Y10" s="1"/>
      <c r="Z10" s="1"/>
    </row>
    <row r="11" spans="1:26" s="2" customFormat="1" ht="15.75" x14ac:dyDescent="0.25">
      <c r="A11" s="1"/>
      <c r="B11" s="7">
        <v>1</v>
      </c>
      <c r="C11" s="19">
        <f>B11*$B$9</f>
        <v>144</v>
      </c>
      <c r="D11" s="20">
        <f>C11-$F$8</f>
        <v>114.97999999999999</v>
      </c>
      <c r="E11" s="13"/>
      <c r="F11" s="20">
        <f>$E$5+(D11/$B$2)</f>
        <v>113.26179999999999</v>
      </c>
      <c r="G11" s="13"/>
      <c r="H11" s="10"/>
      <c r="I11" s="7">
        <v>1</v>
      </c>
      <c r="J11" s="19">
        <f>I11*$B$9</f>
        <v>144</v>
      </c>
      <c r="K11" s="21">
        <f>J11-$M$8</f>
        <v>116.96999999999997</v>
      </c>
      <c r="L11" s="17"/>
      <c r="M11" s="20">
        <f>$L$4-(K11/$I$2)</f>
        <v>112.19229999999999</v>
      </c>
      <c r="N11" s="13"/>
      <c r="O11" s="1"/>
      <c r="P11" s="7">
        <v>1</v>
      </c>
      <c r="Q11" s="19">
        <f>P11*$B$9</f>
        <v>144</v>
      </c>
      <c r="R11" s="20">
        <f>Q11-$F$8</f>
        <v>114.97999999999999</v>
      </c>
      <c r="S11" s="33"/>
      <c r="T11" s="20">
        <f>$S$5+(R11/$P$2)</f>
        <v>109.6948</v>
      </c>
      <c r="U11" s="13"/>
      <c r="V11" s="1"/>
      <c r="W11" s="1"/>
      <c r="X11" s="1"/>
      <c r="Y11" s="1"/>
      <c r="Z11" s="1"/>
    </row>
    <row r="12" spans="1:26" ht="15.75" x14ac:dyDescent="0.25">
      <c r="A12" s="1"/>
      <c r="B12" s="4"/>
      <c r="C12" s="9">
        <f>C11+72</f>
        <v>216</v>
      </c>
      <c r="D12" s="14"/>
      <c r="E12" s="15">
        <f>(D11+D13)/2</f>
        <v>186.98000000000002</v>
      </c>
      <c r="F12" s="16"/>
      <c r="G12" s="15">
        <f>$E$5+(E12/$B$2)</f>
        <v>113.98179999999999</v>
      </c>
      <c r="H12" s="10"/>
      <c r="I12" s="4"/>
      <c r="J12" s="9">
        <f>J11+72</f>
        <v>216</v>
      </c>
      <c r="K12" s="14"/>
      <c r="L12" s="15">
        <f>(K11+K13)/2</f>
        <v>188.96999999999997</v>
      </c>
      <c r="M12" s="16"/>
      <c r="N12" s="15">
        <f>$L$4-(L12/$I$2)</f>
        <v>111.47229999999999</v>
      </c>
      <c r="P12" s="4"/>
      <c r="Q12" s="9">
        <f>Q11+72</f>
        <v>216</v>
      </c>
      <c r="R12" s="14"/>
      <c r="S12" s="27">
        <f>(R11+R13)/2</f>
        <v>186.98000000000002</v>
      </c>
      <c r="T12" s="16"/>
      <c r="U12" s="15">
        <f>$S$5+(S12/$P$2)</f>
        <v>110.4148</v>
      </c>
      <c r="V12" s="1"/>
      <c r="W12" s="1"/>
      <c r="X12" s="1"/>
      <c r="Y12" s="1"/>
      <c r="Z12" s="1"/>
    </row>
    <row r="13" spans="1:26" s="2" customFormat="1" ht="15.75" x14ac:dyDescent="0.25">
      <c r="A13" s="1"/>
      <c r="B13" s="7">
        <v>2</v>
      </c>
      <c r="C13" s="19">
        <f>B13*$B$9</f>
        <v>288</v>
      </c>
      <c r="D13" s="21">
        <f>C13-$F$8</f>
        <v>258.98</v>
      </c>
      <c r="E13" s="17"/>
      <c r="F13" s="21">
        <f>$E$5+(D13/$B$2)</f>
        <v>114.70179999999999</v>
      </c>
      <c r="G13" s="17"/>
      <c r="H13" s="10"/>
      <c r="I13" s="7">
        <v>2</v>
      </c>
      <c r="J13" s="19">
        <f>I13*$B$9</f>
        <v>288</v>
      </c>
      <c r="K13" s="21">
        <f>J13-$M$8</f>
        <v>260.96999999999997</v>
      </c>
      <c r="L13" s="17"/>
      <c r="M13" s="21">
        <f>$L$4-(K13/$I$2)</f>
        <v>110.75229999999999</v>
      </c>
      <c r="N13" s="17"/>
      <c r="O13" s="1"/>
      <c r="P13" s="7">
        <v>2</v>
      </c>
      <c r="Q13" s="19">
        <f>P13*$B$9</f>
        <v>288</v>
      </c>
      <c r="R13" s="21">
        <f>Q13-$F$8</f>
        <v>258.98</v>
      </c>
      <c r="S13" s="25"/>
      <c r="T13" s="21">
        <f>$S$5+(R13/$P$2)</f>
        <v>111.1348</v>
      </c>
      <c r="U13" s="17"/>
      <c r="V13" s="1"/>
      <c r="W13" s="1"/>
      <c r="X13" s="1"/>
      <c r="Y13" s="1"/>
      <c r="Z13" s="1"/>
    </row>
    <row r="14" spans="1:26" ht="15.75" x14ac:dyDescent="0.25">
      <c r="A14" s="1"/>
      <c r="B14" s="4"/>
      <c r="C14" s="9">
        <f>C13+72</f>
        <v>360</v>
      </c>
      <c r="D14" s="14"/>
      <c r="E14" s="15">
        <f>(D13+D15)/2</f>
        <v>330.98</v>
      </c>
      <c r="F14" s="16"/>
      <c r="G14" s="15">
        <f>$E$5+(E14/$B$2)</f>
        <v>115.42179999999999</v>
      </c>
      <c r="H14" s="10"/>
      <c r="I14" s="4"/>
      <c r="J14" s="9">
        <f>J13+72</f>
        <v>360</v>
      </c>
      <c r="K14" s="14"/>
      <c r="L14" s="15">
        <f t="shared" ref="L14:L32" si="0">(K13+K15)/2</f>
        <v>332.96999999999997</v>
      </c>
      <c r="M14" s="16"/>
      <c r="N14" s="15">
        <f>$L$4-(L14/$I$2)</f>
        <v>110.03229999999999</v>
      </c>
      <c r="P14" s="4"/>
      <c r="Q14" s="9">
        <f>Q13+72</f>
        <v>360</v>
      </c>
      <c r="R14" s="14"/>
      <c r="S14" s="27">
        <f>(R13+R15)/2</f>
        <v>330.98</v>
      </c>
      <c r="T14" s="16"/>
      <c r="U14" s="15">
        <f>$S$5+(S14/$P$2)</f>
        <v>111.8548</v>
      </c>
      <c r="V14" s="1"/>
      <c r="W14" s="1"/>
      <c r="X14" s="1"/>
      <c r="Y14" s="1"/>
      <c r="Z14" s="1"/>
    </row>
    <row r="15" spans="1:26" s="2" customFormat="1" ht="15.75" x14ac:dyDescent="0.25">
      <c r="A15" s="1"/>
      <c r="B15" s="7">
        <v>3</v>
      </c>
      <c r="C15" s="19">
        <f>B15*$B$9</f>
        <v>432</v>
      </c>
      <c r="D15" s="21">
        <f>C15-$F$8</f>
        <v>402.98</v>
      </c>
      <c r="E15" s="17"/>
      <c r="F15" s="21">
        <f>$E$5+(D15/$B$2)</f>
        <v>116.14179999999999</v>
      </c>
      <c r="G15" s="17"/>
      <c r="H15" s="10"/>
      <c r="I15" s="7">
        <v>3</v>
      </c>
      <c r="J15" s="19">
        <f>I15*$B$9</f>
        <v>432</v>
      </c>
      <c r="K15" s="21">
        <f>J15-$M$8</f>
        <v>404.96999999999997</v>
      </c>
      <c r="L15" s="17"/>
      <c r="M15" s="21">
        <f>$L$4-(K15/$I$2)</f>
        <v>109.31229999999999</v>
      </c>
      <c r="N15" s="17"/>
      <c r="O15" s="1"/>
      <c r="P15" s="7">
        <v>3</v>
      </c>
      <c r="Q15" s="19">
        <f>P15*$B$9</f>
        <v>432</v>
      </c>
      <c r="R15" s="21">
        <f>Q15-$F$8</f>
        <v>402.98</v>
      </c>
      <c r="S15" s="25"/>
      <c r="T15" s="21">
        <f>$S$5+(R15/$P$2)</f>
        <v>112.5748</v>
      </c>
      <c r="U15" s="17"/>
      <c r="V15" s="1"/>
      <c r="W15" s="1"/>
      <c r="X15" s="1"/>
      <c r="Y15" s="1"/>
      <c r="Z15" s="1"/>
    </row>
    <row r="16" spans="1:26" ht="15.75" x14ac:dyDescent="0.25">
      <c r="A16" s="1"/>
      <c r="B16" s="4"/>
      <c r="C16" s="9">
        <f>C15+72</f>
        <v>504</v>
      </c>
      <c r="D16" s="14"/>
      <c r="E16" s="15">
        <f>(D15+D17)/2</f>
        <v>474.98</v>
      </c>
      <c r="F16" s="16"/>
      <c r="G16" s="15">
        <f>$E$5+(E16/$B$2)</f>
        <v>116.86179999999999</v>
      </c>
      <c r="H16" s="10"/>
      <c r="I16" s="4"/>
      <c r="J16" s="9">
        <f>J15+72</f>
        <v>504</v>
      </c>
      <c r="K16" s="14"/>
      <c r="L16" s="15">
        <f t="shared" si="0"/>
        <v>476.97</v>
      </c>
      <c r="M16" s="16"/>
      <c r="N16" s="15">
        <f>$L$4-(L16/$I$2)</f>
        <v>108.59229999999999</v>
      </c>
      <c r="P16" s="4"/>
      <c r="Q16" s="9">
        <f>Q15+72</f>
        <v>504</v>
      </c>
      <c r="R16" s="14"/>
      <c r="S16" s="27">
        <f>(R15+R17)/2</f>
        <v>474.98</v>
      </c>
      <c r="T16" s="16"/>
      <c r="U16" s="15">
        <f>$S$5+(S16/$P$2)</f>
        <v>113.29480000000001</v>
      </c>
      <c r="V16" s="1"/>
      <c r="W16" s="1"/>
      <c r="X16" s="1"/>
      <c r="Y16" s="1"/>
      <c r="Z16" s="1"/>
    </row>
    <row r="17" spans="1:26" s="2" customFormat="1" ht="15.75" x14ac:dyDescent="0.25">
      <c r="A17" s="1"/>
      <c r="B17" s="7">
        <v>4</v>
      </c>
      <c r="C17" s="19">
        <f>B17*$B$9</f>
        <v>576</v>
      </c>
      <c r="D17" s="21">
        <f>C17-$F$8</f>
        <v>546.98</v>
      </c>
      <c r="E17" s="17"/>
      <c r="F17" s="21">
        <f>$E$5+(D17/$B$2)</f>
        <v>117.5818</v>
      </c>
      <c r="G17" s="17"/>
      <c r="H17" s="10"/>
      <c r="I17" s="7">
        <v>4</v>
      </c>
      <c r="J17" s="19">
        <f>I17*$B$9</f>
        <v>576</v>
      </c>
      <c r="K17" s="21">
        <f>J17-$M$8</f>
        <v>548.97</v>
      </c>
      <c r="L17" s="17"/>
      <c r="M17" s="21">
        <f>$L$4-(K17/$I$2)</f>
        <v>107.8723</v>
      </c>
      <c r="N17" s="17"/>
      <c r="O17" s="1"/>
      <c r="P17" s="7">
        <v>4</v>
      </c>
      <c r="Q17" s="19">
        <f>P17*$B$9</f>
        <v>576</v>
      </c>
      <c r="R17" s="21">
        <f>Q17-$F$8</f>
        <v>546.98</v>
      </c>
      <c r="S17" s="25"/>
      <c r="T17" s="21">
        <f>$S$5+(R17/$P$2)</f>
        <v>114.01480000000001</v>
      </c>
      <c r="U17" s="17"/>
      <c r="V17" s="1"/>
      <c r="W17" s="1"/>
      <c r="X17" s="1"/>
      <c r="Y17" s="1"/>
      <c r="Z17" s="1"/>
    </row>
    <row r="18" spans="1:26" ht="15.75" x14ac:dyDescent="0.25">
      <c r="A18" s="1"/>
      <c r="B18" s="4"/>
      <c r="C18" s="9">
        <f>C17+72</f>
        <v>648</v>
      </c>
      <c r="D18" s="14"/>
      <c r="E18" s="15">
        <f>(D17+D19)/2</f>
        <v>618.98</v>
      </c>
      <c r="F18" s="16"/>
      <c r="G18" s="15">
        <f>$E$5+(E18/$B$2)</f>
        <v>118.3018</v>
      </c>
      <c r="H18" s="10"/>
      <c r="I18" s="4"/>
      <c r="J18" s="9">
        <f>J17+72</f>
        <v>648</v>
      </c>
      <c r="K18" s="14"/>
      <c r="L18" s="15">
        <f t="shared" si="0"/>
        <v>620.97</v>
      </c>
      <c r="M18" s="16"/>
      <c r="N18" s="15">
        <f>$L$4-(L18/$I$2)</f>
        <v>107.1523</v>
      </c>
      <c r="P18" s="4"/>
      <c r="Q18" s="9">
        <f>Q17+72</f>
        <v>648</v>
      </c>
      <c r="R18" s="14"/>
      <c r="S18" s="27">
        <f>(R17+R19)/2</f>
        <v>618.98</v>
      </c>
      <c r="T18" s="16"/>
      <c r="U18" s="15">
        <f>$S$5+(S18/$P$2)</f>
        <v>114.73480000000001</v>
      </c>
      <c r="V18" s="1"/>
      <c r="W18" s="1"/>
      <c r="X18" s="1"/>
      <c r="Y18" s="1"/>
      <c r="Z18" s="1"/>
    </row>
    <row r="19" spans="1:26" s="2" customFormat="1" ht="15.75" x14ac:dyDescent="0.25">
      <c r="A19" s="1"/>
      <c r="B19" s="7">
        <v>5</v>
      </c>
      <c r="C19" s="19">
        <f>B19*$B$9</f>
        <v>720</v>
      </c>
      <c r="D19" s="21">
        <f>C19-$F$8</f>
        <v>690.98</v>
      </c>
      <c r="E19" s="17"/>
      <c r="F19" s="21">
        <f>$E$5+(D19/$B$2)</f>
        <v>119.0218</v>
      </c>
      <c r="G19" s="17"/>
      <c r="H19" s="10"/>
      <c r="I19" s="7">
        <v>5</v>
      </c>
      <c r="J19" s="19">
        <f>I19*$B$9</f>
        <v>720</v>
      </c>
      <c r="K19" s="21">
        <f>J19-$M$8</f>
        <v>692.97</v>
      </c>
      <c r="L19" s="17"/>
      <c r="M19" s="21">
        <f>$L$4-(K19/$I$2)</f>
        <v>106.4323</v>
      </c>
      <c r="N19" s="17"/>
      <c r="O19" s="1"/>
      <c r="P19" s="7">
        <v>5</v>
      </c>
      <c r="Q19" s="19">
        <f>P19*$B$9</f>
        <v>720</v>
      </c>
      <c r="R19" s="21">
        <f>Q19-$F$8</f>
        <v>690.98</v>
      </c>
      <c r="S19" s="25"/>
      <c r="T19" s="21">
        <f>$S$5+(R19/$P$2)</f>
        <v>115.45480000000001</v>
      </c>
      <c r="U19" s="17"/>
      <c r="V19" s="1"/>
      <c r="W19" s="1"/>
      <c r="X19" s="1"/>
      <c r="Y19" s="1"/>
      <c r="Z19" s="1"/>
    </row>
    <row r="20" spans="1:26" ht="15.75" x14ac:dyDescent="0.25">
      <c r="A20" s="1"/>
      <c r="B20" s="4"/>
      <c r="C20" s="9">
        <f>C19+72</f>
        <v>792</v>
      </c>
      <c r="D20" s="14"/>
      <c r="E20" s="15">
        <f>(D19+D21)/2</f>
        <v>762.98</v>
      </c>
      <c r="F20" s="16"/>
      <c r="G20" s="15">
        <f>$E$5+(E20/$B$2)</f>
        <v>119.7418</v>
      </c>
      <c r="H20" s="10"/>
      <c r="I20" s="4"/>
      <c r="J20" s="9">
        <f>J19+72</f>
        <v>792</v>
      </c>
      <c r="K20" s="14"/>
      <c r="L20" s="15">
        <f t="shared" si="0"/>
        <v>764.97</v>
      </c>
      <c r="M20" s="16"/>
      <c r="N20" s="15">
        <f>$L$4-(L20/$I$2)</f>
        <v>105.7123</v>
      </c>
      <c r="P20" s="4"/>
      <c r="Q20" s="9">
        <f>Q19+72</f>
        <v>792</v>
      </c>
      <c r="R20" s="14"/>
      <c r="S20" s="27">
        <f>(R19+R21)/2</f>
        <v>762.98</v>
      </c>
      <c r="T20" s="16"/>
      <c r="U20" s="15">
        <f>$S$5+(S20/$P$2)</f>
        <v>116.1748</v>
      </c>
      <c r="V20" s="1"/>
      <c r="W20" s="1"/>
      <c r="X20" s="1"/>
      <c r="Y20" s="1"/>
      <c r="Z20" s="1"/>
    </row>
    <row r="21" spans="1:26" s="2" customFormat="1" ht="15.75" x14ac:dyDescent="0.25">
      <c r="A21" s="1"/>
      <c r="B21" s="7">
        <v>6</v>
      </c>
      <c r="C21" s="19">
        <f>B21*$B$9</f>
        <v>864</v>
      </c>
      <c r="D21" s="21">
        <f>C21-$F$8</f>
        <v>834.98</v>
      </c>
      <c r="E21" s="17"/>
      <c r="F21" s="21">
        <f>$E$5+(D21/$B$2)</f>
        <v>120.4618</v>
      </c>
      <c r="G21" s="17"/>
      <c r="H21" s="10"/>
      <c r="I21" s="7">
        <v>6</v>
      </c>
      <c r="J21" s="19">
        <f>I21*$B$9</f>
        <v>864</v>
      </c>
      <c r="K21" s="21">
        <f>J21-$M$8</f>
        <v>836.97</v>
      </c>
      <c r="L21" s="17"/>
      <c r="M21" s="21">
        <f>$L$4-(K21/$I$2)</f>
        <v>104.9923</v>
      </c>
      <c r="N21" s="17"/>
      <c r="O21" s="1"/>
      <c r="P21" s="7">
        <v>6</v>
      </c>
      <c r="Q21" s="19">
        <f>P21*$B$9</f>
        <v>864</v>
      </c>
      <c r="R21" s="21">
        <f>Q21-$F$8</f>
        <v>834.98</v>
      </c>
      <c r="S21" s="25"/>
      <c r="T21" s="21">
        <f>$S$5+(R21/$P$2)</f>
        <v>116.8948</v>
      </c>
      <c r="U21" s="17"/>
      <c r="V21" s="1"/>
      <c r="W21" s="1"/>
      <c r="X21" s="1"/>
      <c r="Y21" s="1"/>
      <c r="Z21" s="1"/>
    </row>
    <row r="22" spans="1:26" ht="15.75" x14ac:dyDescent="0.25">
      <c r="A22" s="1"/>
      <c r="B22" s="4"/>
      <c r="C22" s="9">
        <f>C21+72</f>
        <v>936</v>
      </c>
      <c r="D22" s="14"/>
      <c r="E22" s="15">
        <f>(D21+D23)/2</f>
        <v>906.98</v>
      </c>
      <c r="F22" s="16"/>
      <c r="G22" s="15">
        <f>$E$5+(E22/$B$2)</f>
        <v>121.1818</v>
      </c>
      <c r="H22" s="10"/>
      <c r="I22" s="4"/>
      <c r="J22" s="9">
        <f>J21+72</f>
        <v>936</v>
      </c>
      <c r="K22" s="14"/>
      <c r="L22" s="15">
        <f t="shared" si="0"/>
        <v>908.97</v>
      </c>
      <c r="M22" s="16"/>
      <c r="N22" s="15">
        <f>$L$4-(L22/$I$2)</f>
        <v>104.2723</v>
      </c>
      <c r="P22" s="4"/>
      <c r="Q22" s="9">
        <f>Q21+72</f>
        <v>936</v>
      </c>
      <c r="R22" s="14"/>
      <c r="S22" s="27">
        <f>(R21+R23)/2</f>
        <v>906.98</v>
      </c>
      <c r="T22" s="16"/>
      <c r="U22" s="15">
        <f>$S$5+(S22/$P$2)</f>
        <v>117.6148</v>
      </c>
      <c r="V22" s="1"/>
      <c r="W22" s="1"/>
      <c r="X22" s="1"/>
      <c r="Y22" s="1"/>
      <c r="Z22" s="1"/>
    </row>
    <row r="23" spans="1:26" s="2" customFormat="1" ht="15.75" x14ac:dyDescent="0.25">
      <c r="A23" s="1"/>
      <c r="B23" s="7">
        <v>7</v>
      </c>
      <c r="C23" s="19">
        <f>B23*$B$9</f>
        <v>1008</v>
      </c>
      <c r="D23" s="21">
        <f>C23-$F$8</f>
        <v>978.98</v>
      </c>
      <c r="E23" s="17"/>
      <c r="F23" s="21">
        <f>$E$5+(D23/$B$2)</f>
        <v>121.90179999999999</v>
      </c>
      <c r="G23" s="17"/>
      <c r="H23" s="10"/>
      <c r="I23" s="7">
        <v>7</v>
      </c>
      <c r="J23" s="19">
        <f>I23*$B$9</f>
        <v>1008</v>
      </c>
      <c r="K23" s="21">
        <f>J23-$M$8</f>
        <v>980.97</v>
      </c>
      <c r="L23" s="17"/>
      <c r="M23" s="21">
        <f>$L$4-(K23/$I$2)</f>
        <v>103.5523</v>
      </c>
      <c r="N23" s="17"/>
      <c r="O23" s="1"/>
      <c r="P23" s="7">
        <v>7</v>
      </c>
      <c r="Q23" s="19">
        <f>P23*$B$9</f>
        <v>1008</v>
      </c>
      <c r="R23" s="21">
        <f>Q23-$F$8</f>
        <v>978.98</v>
      </c>
      <c r="S23" s="25"/>
      <c r="T23" s="21">
        <f>$S$5+(R23/$P$2)</f>
        <v>118.3348</v>
      </c>
      <c r="U23" s="17"/>
      <c r="V23" s="1"/>
      <c r="W23" s="1"/>
      <c r="X23" s="1"/>
      <c r="Y23" s="1"/>
      <c r="Z23" s="1"/>
    </row>
    <row r="24" spans="1:26" ht="15.75" x14ac:dyDescent="0.25">
      <c r="A24" s="1"/>
      <c r="B24" s="4"/>
      <c r="C24" s="9">
        <f>C23+72</f>
        <v>1080</v>
      </c>
      <c r="D24" s="14"/>
      <c r="E24" s="15">
        <f>(D23+D25)/2</f>
        <v>1050.98</v>
      </c>
      <c r="F24" s="16"/>
      <c r="G24" s="15">
        <f>$E$5+(E24/$B$2)</f>
        <v>122.62179999999999</v>
      </c>
      <c r="H24" s="10"/>
      <c r="I24" s="4"/>
      <c r="J24" s="9">
        <f>J23+72</f>
        <v>1080</v>
      </c>
      <c r="K24" s="14"/>
      <c r="L24" s="15">
        <f t="shared" si="0"/>
        <v>1052.97</v>
      </c>
      <c r="M24" s="16"/>
      <c r="N24" s="15">
        <f>$L$4-(L24/$I$2)</f>
        <v>102.83229999999999</v>
      </c>
      <c r="P24" s="4"/>
      <c r="Q24" s="9">
        <f>Q23+72</f>
        <v>1080</v>
      </c>
      <c r="R24" s="14"/>
      <c r="S24" s="27">
        <f>(R23+R25)/2</f>
        <v>1050.98</v>
      </c>
      <c r="T24" s="16"/>
      <c r="U24" s="15">
        <f>$S$5+(S24/$P$2)</f>
        <v>119.0548</v>
      </c>
      <c r="V24" s="1"/>
      <c r="W24" s="1"/>
      <c r="X24" s="1"/>
      <c r="Y24" s="1"/>
      <c r="Z24" s="1"/>
    </row>
    <row r="25" spans="1:26" s="2" customFormat="1" ht="15.75" x14ac:dyDescent="0.25">
      <c r="A25" s="1"/>
      <c r="B25" s="7">
        <v>8</v>
      </c>
      <c r="C25" s="19">
        <f>B25*$B$9</f>
        <v>1152</v>
      </c>
      <c r="D25" s="21">
        <f>C25-$F$8</f>
        <v>1122.98</v>
      </c>
      <c r="E25" s="17"/>
      <c r="F25" s="21">
        <f>$E$5+(D25/$B$2)</f>
        <v>123.34179999999999</v>
      </c>
      <c r="G25" s="17"/>
      <c r="H25" s="10"/>
      <c r="I25" s="7">
        <v>8</v>
      </c>
      <c r="J25" s="19">
        <f>I25*$B$9</f>
        <v>1152</v>
      </c>
      <c r="K25" s="21">
        <f>J25-$M$8</f>
        <v>1124.97</v>
      </c>
      <c r="L25" s="17"/>
      <c r="M25" s="21">
        <f>$L$4-(K25/$I$2)</f>
        <v>102.11229999999999</v>
      </c>
      <c r="N25" s="17"/>
      <c r="O25" s="1"/>
      <c r="P25" s="7">
        <v>8</v>
      </c>
      <c r="Q25" s="19">
        <f>P25*$B$9</f>
        <v>1152</v>
      </c>
      <c r="R25" s="21">
        <f>Q25-$F$8</f>
        <v>1122.98</v>
      </c>
      <c r="S25" s="25"/>
      <c r="T25" s="21">
        <f>$S$5+(R25/$P$2)</f>
        <v>119.7748</v>
      </c>
      <c r="U25" s="17"/>
      <c r="V25" s="1"/>
      <c r="W25" s="1"/>
      <c r="X25" s="1"/>
      <c r="Y25" s="1"/>
      <c r="Z25" s="1"/>
    </row>
    <row r="26" spans="1:26" ht="15.75" x14ac:dyDescent="0.25">
      <c r="A26" s="1"/>
      <c r="B26" s="4"/>
      <c r="C26" s="9">
        <f>C25+72</f>
        <v>1224</v>
      </c>
      <c r="D26" s="14"/>
      <c r="E26" s="15">
        <f>(D25+D27)/2</f>
        <v>1194.98</v>
      </c>
      <c r="F26" s="16"/>
      <c r="G26" s="15">
        <f>$E$5+(E26/$B$2)</f>
        <v>124.06179999999999</v>
      </c>
      <c r="H26" s="10"/>
      <c r="I26" s="4"/>
      <c r="J26" s="9">
        <f>J25+72</f>
        <v>1224</v>
      </c>
      <c r="K26" s="14"/>
      <c r="L26" s="15">
        <f t="shared" si="0"/>
        <v>1196.97</v>
      </c>
      <c r="M26" s="16"/>
      <c r="N26" s="15">
        <f>$L$4-(L26/$I$2)</f>
        <v>101.39229999999999</v>
      </c>
      <c r="P26" s="4"/>
      <c r="Q26" s="9">
        <f>Q25+72</f>
        <v>1224</v>
      </c>
      <c r="R26" s="14"/>
      <c r="S26" s="27">
        <f>(R25+R27)/2</f>
        <v>1194.98</v>
      </c>
      <c r="T26" s="16"/>
      <c r="U26" s="15">
        <f>$S$5+(S26/$P$2)</f>
        <v>120.4948</v>
      </c>
      <c r="V26" s="1"/>
      <c r="W26" s="1"/>
      <c r="X26" s="1"/>
      <c r="Y26" s="1"/>
      <c r="Z26" s="1"/>
    </row>
    <row r="27" spans="1:26" s="2" customFormat="1" ht="15.75" x14ac:dyDescent="0.25">
      <c r="A27" s="1"/>
      <c r="B27" s="7">
        <v>9</v>
      </c>
      <c r="C27" s="19">
        <f>B27*$B$9</f>
        <v>1296</v>
      </c>
      <c r="D27" s="21">
        <f>C27-$F$8</f>
        <v>1266.98</v>
      </c>
      <c r="E27" s="17"/>
      <c r="F27" s="21">
        <f>$E$5+(D27/$B$2)</f>
        <v>124.78179999999999</v>
      </c>
      <c r="G27" s="17"/>
      <c r="H27" s="10"/>
      <c r="I27" s="7">
        <v>9</v>
      </c>
      <c r="J27" s="19">
        <f>I27*$B$9</f>
        <v>1296</v>
      </c>
      <c r="K27" s="21">
        <f>J27-$M$8</f>
        <v>1268.97</v>
      </c>
      <c r="L27" s="17"/>
      <c r="M27" s="21">
        <f>$L$4-(K27/$I$2)</f>
        <v>100.67229999999999</v>
      </c>
      <c r="N27" s="17"/>
      <c r="O27" s="1"/>
      <c r="P27" s="7">
        <v>9</v>
      </c>
      <c r="Q27" s="19">
        <f>P27*$B$9</f>
        <v>1296</v>
      </c>
      <c r="R27" s="21">
        <f>Q27-$F$8</f>
        <v>1266.98</v>
      </c>
      <c r="S27" s="25"/>
      <c r="T27" s="21">
        <f>$S$5+(R27/$P$2)</f>
        <v>121.2148</v>
      </c>
      <c r="U27" s="17"/>
      <c r="V27" s="1"/>
      <c r="W27" s="1"/>
      <c r="X27" s="1"/>
      <c r="Y27" s="1"/>
      <c r="Z27" s="1"/>
    </row>
    <row r="28" spans="1:26" ht="15.75" x14ac:dyDescent="0.25">
      <c r="A28" s="1"/>
      <c r="B28" s="4"/>
      <c r="C28" s="9">
        <f>C27+72</f>
        <v>1368</v>
      </c>
      <c r="D28" s="14"/>
      <c r="E28" s="15">
        <f>(D27+D29)/2</f>
        <v>1338.98</v>
      </c>
      <c r="F28" s="16"/>
      <c r="G28" s="15">
        <f>$E$5+(E28/$B$2)</f>
        <v>125.5018</v>
      </c>
      <c r="H28" s="10"/>
      <c r="I28" s="4"/>
      <c r="J28" s="9">
        <f>J27+72</f>
        <v>1368</v>
      </c>
      <c r="K28" s="14"/>
      <c r="L28" s="15">
        <f t="shared" si="0"/>
        <v>1340.97</v>
      </c>
      <c r="M28" s="16"/>
      <c r="N28" s="15">
        <f>$L$4-(L28/$I$2)</f>
        <v>99.952299999999994</v>
      </c>
      <c r="P28" s="4"/>
      <c r="Q28" s="9">
        <f>Q27+72</f>
        <v>1368</v>
      </c>
      <c r="R28" s="14"/>
      <c r="S28" s="27">
        <f>(R27+R29)/2</f>
        <v>1338.98</v>
      </c>
      <c r="T28" s="16"/>
      <c r="U28" s="15">
        <f>$S$5+(S28/$P$2)</f>
        <v>121.9348</v>
      </c>
      <c r="V28" s="1"/>
      <c r="W28" s="1"/>
      <c r="X28" s="1"/>
      <c r="Y28" s="1"/>
      <c r="Z28" s="1"/>
    </row>
    <row r="29" spans="1:26" s="2" customFormat="1" ht="15.75" x14ac:dyDescent="0.25">
      <c r="A29" s="1"/>
      <c r="B29" s="7">
        <v>10</v>
      </c>
      <c r="C29" s="19">
        <f>B29*$B$9</f>
        <v>1440</v>
      </c>
      <c r="D29" s="21">
        <f>C29-$F$8</f>
        <v>1410.98</v>
      </c>
      <c r="E29" s="17"/>
      <c r="F29" s="21">
        <f>$E$5+(D29/$B$2)</f>
        <v>126.2218</v>
      </c>
      <c r="G29" s="17"/>
      <c r="H29" s="10"/>
      <c r="I29" s="7">
        <v>10</v>
      </c>
      <c r="J29" s="19">
        <f>I29*$B$9</f>
        <v>1440</v>
      </c>
      <c r="K29" s="21">
        <f>J29-$M$8</f>
        <v>1412.97</v>
      </c>
      <c r="L29" s="17"/>
      <c r="M29" s="21">
        <f>$L$4-(K29/$I$2)</f>
        <v>99.232299999999995</v>
      </c>
      <c r="N29" s="17"/>
      <c r="O29" s="1"/>
      <c r="P29" s="7">
        <v>10</v>
      </c>
      <c r="Q29" s="19">
        <f>P29*$B$9</f>
        <v>1440</v>
      </c>
      <c r="R29" s="21">
        <f>Q29-$F$8</f>
        <v>1410.98</v>
      </c>
      <c r="S29" s="25"/>
      <c r="T29" s="21">
        <f>$S$5+(R29/$P$2)</f>
        <v>122.65479999999999</v>
      </c>
      <c r="U29" s="17"/>
      <c r="V29" s="1"/>
      <c r="W29" s="1"/>
      <c r="X29" s="1"/>
      <c r="Y29" s="1"/>
      <c r="Z29" s="1"/>
    </row>
    <row r="30" spans="1:26" ht="15.75" x14ac:dyDescent="0.25">
      <c r="A30" s="1"/>
      <c r="B30" s="4"/>
      <c r="C30" s="9">
        <f>C29+72</f>
        <v>1512</v>
      </c>
      <c r="D30" s="14"/>
      <c r="E30" s="15">
        <f>(D29+D31)/2</f>
        <v>1482.98</v>
      </c>
      <c r="F30" s="16"/>
      <c r="G30" s="15">
        <f>$E$5+(E30/$B$2)</f>
        <v>126.9418</v>
      </c>
      <c r="H30" s="10"/>
      <c r="I30" s="4"/>
      <c r="J30" s="9">
        <f>J29+72</f>
        <v>1512</v>
      </c>
      <c r="K30" s="14"/>
      <c r="L30" s="15">
        <f>(K29+K31)/2</f>
        <v>1484.97</v>
      </c>
      <c r="M30" s="16"/>
      <c r="N30" s="15">
        <f>$L$4-(L30/$I$2)</f>
        <v>98.512299999999996</v>
      </c>
      <c r="P30" s="4"/>
      <c r="Q30" s="9">
        <f>Q29+72</f>
        <v>1512</v>
      </c>
      <c r="R30" s="14"/>
      <c r="S30" s="27">
        <f>(R29+R31)/2</f>
        <v>1482.98</v>
      </c>
      <c r="T30" s="16"/>
      <c r="U30" s="15">
        <f>$S$5+(S30/$P$2)</f>
        <v>123.37480000000001</v>
      </c>
      <c r="V30" s="1"/>
      <c r="W30" s="1"/>
      <c r="X30" s="1"/>
      <c r="Y30" s="1"/>
      <c r="Z30" s="1"/>
    </row>
    <row r="31" spans="1:26" s="2" customFormat="1" ht="15.75" x14ac:dyDescent="0.25">
      <c r="A31" s="1"/>
      <c r="B31" s="7">
        <v>11</v>
      </c>
      <c r="C31" s="19">
        <f>B31*$B$9</f>
        <v>1584</v>
      </c>
      <c r="D31" s="21">
        <f>C31-$F$8</f>
        <v>1554.98</v>
      </c>
      <c r="E31" s="17"/>
      <c r="F31" s="21">
        <f>$E$5+(D31/$B$2)</f>
        <v>127.6618</v>
      </c>
      <c r="G31" s="17"/>
      <c r="H31" s="10"/>
      <c r="I31" s="7">
        <v>11</v>
      </c>
      <c r="J31" s="19">
        <f>I31*$B$9</f>
        <v>1584</v>
      </c>
      <c r="K31" s="21">
        <f>J31-$M$8</f>
        <v>1556.97</v>
      </c>
      <c r="L31" s="17"/>
      <c r="M31" s="21">
        <f>$L$4-(K31/$I$2)</f>
        <v>97.792299999999997</v>
      </c>
      <c r="N31" s="17"/>
      <c r="O31" s="1"/>
      <c r="P31" s="7">
        <v>11</v>
      </c>
      <c r="Q31" s="19">
        <f>P31*$B$9</f>
        <v>1584</v>
      </c>
      <c r="R31" s="21">
        <f>Q31-$F$8</f>
        <v>1554.98</v>
      </c>
      <c r="S31" s="25"/>
      <c r="T31" s="21">
        <f>$S$5+(R31/$P$2)</f>
        <v>124.09480000000001</v>
      </c>
      <c r="U31" s="17"/>
      <c r="V31" s="1"/>
      <c r="W31" s="1"/>
      <c r="X31" s="1"/>
      <c r="Y31" s="1"/>
      <c r="Z31" s="1"/>
    </row>
    <row r="32" spans="1:26" ht="15.75" x14ac:dyDescent="0.25">
      <c r="A32" s="1"/>
      <c r="B32" s="4"/>
      <c r="C32" s="9">
        <f>C31+72</f>
        <v>1656</v>
      </c>
      <c r="D32" s="16"/>
      <c r="E32" s="15">
        <f>(D31+D33)/2</f>
        <v>1626.98</v>
      </c>
      <c r="F32" s="16"/>
      <c r="G32" s="15">
        <f>$E$5+(E32/$B$2)</f>
        <v>128.3818</v>
      </c>
      <c r="H32" s="10"/>
      <c r="I32" s="4"/>
      <c r="J32" s="9">
        <f>J31+72</f>
        <v>1656</v>
      </c>
      <c r="K32" s="16"/>
      <c r="L32" s="15">
        <f t="shared" si="0"/>
        <v>1628.97</v>
      </c>
      <c r="M32" s="16"/>
      <c r="N32" s="15">
        <f>$L$4-(L32/$I$2)</f>
        <v>97.072299999999998</v>
      </c>
      <c r="P32" s="4"/>
      <c r="Q32" s="9">
        <f>Q31+72</f>
        <v>1656</v>
      </c>
      <c r="R32" s="16"/>
      <c r="S32" s="27">
        <f>(R31+R33)/2</f>
        <v>1626.98</v>
      </c>
      <c r="T32" s="16"/>
      <c r="U32" s="15">
        <f>$S$5+(S32/$P$2)</f>
        <v>124.81480000000001</v>
      </c>
      <c r="V32" s="1"/>
      <c r="W32" s="1"/>
      <c r="X32" s="1"/>
      <c r="Y32" s="1"/>
      <c r="Z32" s="1"/>
    </row>
    <row r="33" spans="1:26" s="2" customFormat="1" ht="15.75" x14ac:dyDescent="0.25">
      <c r="A33" s="1"/>
      <c r="B33" s="7">
        <v>12</v>
      </c>
      <c r="C33" s="19">
        <f>B33*$B$9</f>
        <v>1728</v>
      </c>
      <c r="D33" s="21">
        <f>C33-$F$8</f>
        <v>1698.98</v>
      </c>
      <c r="E33" s="17"/>
      <c r="F33" s="21">
        <f>$E$5+(D33/$B$2)</f>
        <v>129.1018</v>
      </c>
      <c r="G33" s="17"/>
      <c r="H33" s="10"/>
      <c r="I33" s="7">
        <v>12</v>
      </c>
      <c r="J33" s="19">
        <f>I33*$B$9</f>
        <v>1728</v>
      </c>
      <c r="K33" s="21">
        <f>J33-$M$8</f>
        <v>1700.97</v>
      </c>
      <c r="L33" s="17"/>
      <c r="M33" s="21">
        <f>$L$4-(K33/$I$2)</f>
        <v>96.3523</v>
      </c>
      <c r="N33" s="17"/>
      <c r="O33" s="1"/>
      <c r="P33" s="7">
        <v>12</v>
      </c>
      <c r="Q33" s="19">
        <f>P33*$B$9</f>
        <v>1728</v>
      </c>
      <c r="R33" s="21">
        <f>Q33-$F$8</f>
        <v>1698.98</v>
      </c>
      <c r="S33" s="25"/>
      <c r="T33" s="21">
        <f>$S$5+(R33/$P$2)</f>
        <v>125.5348</v>
      </c>
      <c r="U33" s="17"/>
      <c r="V33" s="1"/>
      <c r="W33" s="1"/>
      <c r="X33" s="1"/>
      <c r="Y33" s="1"/>
      <c r="Z33" s="1"/>
    </row>
    <row r="34" spans="1:26" s="2" customFormat="1" ht="15.75" x14ac:dyDescent="0.25">
      <c r="A34" s="1"/>
      <c r="B34" s="4"/>
      <c r="C34" s="9">
        <f>C33+72</f>
        <v>1800</v>
      </c>
      <c r="D34" s="16"/>
      <c r="E34" s="15">
        <f>(D33+D35)/2</f>
        <v>1770.98</v>
      </c>
      <c r="F34" s="16"/>
      <c r="G34" s="15">
        <f>$E$5+(E34/$B$2)</f>
        <v>129.8218</v>
      </c>
      <c r="H34" s="10"/>
      <c r="I34" s="4"/>
      <c r="J34" s="9">
        <f>J33+72</f>
        <v>1800</v>
      </c>
      <c r="K34" s="16"/>
      <c r="L34" s="15">
        <f>(K33+K35)/2</f>
        <v>1772.97</v>
      </c>
      <c r="M34" s="16"/>
      <c r="N34" s="15">
        <f>$L$4-(L34/$I$2)</f>
        <v>95.632299999999987</v>
      </c>
      <c r="O34" s="1"/>
      <c r="P34" s="4"/>
      <c r="Q34" s="9">
        <f>Q33+72</f>
        <v>1800</v>
      </c>
      <c r="R34" s="16"/>
      <c r="S34" s="27">
        <f>(R33+R35)/2</f>
        <v>1770.98</v>
      </c>
      <c r="T34" s="16"/>
      <c r="U34" s="15">
        <f>$S$5+(S34/$P$2)</f>
        <v>126.2548</v>
      </c>
      <c r="V34" s="1"/>
      <c r="W34" s="1"/>
      <c r="X34" s="1"/>
      <c r="Y34" s="1"/>
      <c r="Z34" s="1"/>
    </row>
    <row r="35" spans="1:26" s="2" customFormat="1" ht="15.75" x14ac:dyDescent="0.25">
      <c r="A35" s="1"/>
      <c r="B35" s="7">
        <v>13</v>
      </c>
      <c r="C35" s="19">
        <f>B35*$B$9</f>
        <v>1872</v>
      </c>
      <c r="D35" s="21">
        <f>C35-$F$8</f>
        <v>1842.98</v>
      </c>
      <c r="E35" s="17"/>
      <c r="F35" s="21">
        <f>$E$5+(D35/$B$2)</f>
        <v>130.54179999999999</v>
      </c>
      <c r="G35" s="17"/>
      <c r="H35" s="10"/>
      <c r="I35" s="7">
        <v>13</v>
      </c>
      <c r="J35" s="19">
        <f>I35*$B$9</f>
        <v>1872</v>
      </c>
      <c r="K35" s="21">
        <f>J35-$M$8</f>
        <v>1844.97</v>
      </c>
      <c r="L35" s="17"/>
      <c r="M35" s="21">
        <f>$L$4-(K35/$I$2)</f>
        <v>94.912299999999988</v>
      </c>
      <c r="N35" s="17"/>
      <c r="O35" s="1"/>
      <c r="P35" s="7">
        <v>13</v>
      </c>
      <c r="Q35" s="19">
        <f>P35*$B$9</f>
        <v>1872</v>
      </c>
      <c r="R35" s="21">
        <f>Q35-$F$8</f>
        <v>1842.98</v>
      </c>
      <c r="S35" s="25"/>
      <c r="T35" s="21">
        <f>$S$5+(R35/$P$2)</f>
        <v>126.9748</v>
      </c>
      <c r="U35" s="17"/>
      <c r="V35" s="1"/>
      <c r="W35" s="1"/>
      <c r="X35" s="1"/>
      <c r="Y35" s="1"/>
      <c r="Z35" s="1"/>
    </row>
    <row r="36" spans="1:26" s="2" customFormat="1" ht="15.75" x14ac:dyDescent="0.25">
      <c r="A36" s="1"/>
      <c r="B36" s="4"/>
      <c r="C36" s="9">
        <f>C35+72</f>
        <v>1944</v>
      </c>
      <c r="D36" s="16"/>
      <c r="E36" s="15">
        <f>(D35+D37)/2</f>
        <v>1914.98</v>
      </c>
      <c r="F36" s="16"/>
      <c r="G36" s="15">
        <f>$E$5+(E36/$B$2)</f>
        <v>131.26179999999999</v>
      </c>
      <c r="H36" s="10"/>
      <c r="I36" s="4"/>
      <c r="J36" s="9">
        <f>J35+72</f>
        <v>1944</v>
      </c>
      <c r="K36" s="16"/>
      <c r="L36" s="15">
        <f>(K35+K37)/2</f>
        <v>1916.97</v>
      </c>
      <c r="M36" s="16"/>
      <c r="N36" s="15">
        <f>$L$4-(L36/$I$2)</f>
        <v>94.192299999999989</v>
      </c>
      <c r="O36" s="1"/>
      <c r="P36" s="4"/>
      <c r="Q36" s="9">
        <f>Q35+72</f>
        <v>1944</v>
      </c>
      <c r="R36" s="16"/>
      <c r="S36" s="27">
        <f>(R35+R37)/2</f>
        <v>1914.98</v>
      </c>
      <c r="T36" s="16"/>
      <c r="U36" s="15">
        <f>$S$5+(S36/$P$2)</f>
        <v>127.6948</v>
      </c>
      <c r="V36" s="1"/>
      <c r="W36" s="1"/>
      <c r="X36" s="1"/>
      <c r="Y36" s="1"/>
      <c r="Z36" s="1"/>
    </row>
    <row r="37" spans="1:26" s="2" customFormat="1" ht="15.75" x14ac:dyDescent="0.25">
      <c r="A37" s="1"/>
      <c r="B37" s="7">
        <v>14</v>
      </c>
      <c r="C37" s="19">
        <f>B37*$B$9</f>
        <v>2016</v>
      </c>
      <c r="D37" s="21">
        <f>C37-$F$8</f>
        <v>1986.98</v>
      </c>
      <c r="E37" s="17"/>
      <c r="F37" s="21">
        <f>$E$5+(D37/$B$2)</f>
        <v>131.98179999999999</v>
      </c>
      <c r="G37" s="17"/>
      <c r="H37" s="10"/>
      <c r="I37" s="7">
        <v>14</v>
      </c>
      <c r="J37" s="19">
        <f>I37*$B$9</f>
        <v>2016</v>
      </c>
      <c r="K37" s="21">
        <f>J37-$M$8</f>
        <v>1988.97</v>
      </c>
      <c r="L37" s="17"/>
      <c r="M37" s="21">
        <f>$L$4-(K37/$I$2)</f>
        <v>93.47229999999999</v>
      </c>
      <c r="N37" s="17"/>
      <c r="O37" s="1"/>
      <c r="P37" s="7">
        <v>14</v>
      </c>
      <c r="Q37" s="19">
        <f>P37*$B$9</f>
        <v>2016</v>
      </c>
      <c r="R37" s="21">
        <f>Q37-$F$8</f>
        <v>1986.98</v>
      </c>
      <c r="S37" s="25"/>
      <c r="T37" s="21">
        <f>$S$5+(R37/$P$2)</f>
        <v>128.41480000000001</v>
      </c>
      <c r="U37" s="17"/>
      <c r="V37" s="1"/>
      <c r="W37" s="1"/>
      <c r="X37" s="1"/>
      <c r="Y37" s="1"/>
      <c r="Z37" s="1"/>
    </row>
    <row r="38" spans="1:26" s="2" customFormat="1" ht="15.75" x14ac:dyDescent="0.25">
      <c r="A38" s="1"/>
      <c r="B38" s="4"/>
      <c r="C38" s="9">
        <f>C37+72</f>
        <v>2088</v>
      </c>
      <c r="D38" s="16"/>
      <c r="E38" s="15">
        <f>(D37+D39)/2</f>
        <v>2058.98</v>
      </c>
      <c r="F38" s="16"/>
      <c r="G38" s="15">
        <f>$E$5+(E38/$B$2)</f>
        <v>132.70179999999999</v>
      </c>
      <c r="H38" s="10"/>
      <c r="I38" s="4"/>
      <c r="J38" s="9">
        <f>J37+72</f>
        <v>2088</v>
      </c>
      <c r="K38" s="16"/>
      <c r="L38" s="15">
        <f>(K37+K39)/2</f>
        <v>2060.9699999999998</v>
      </c>
      <c r="M38" s="16"/>
      <c r="N38" s="15">
        <f>$L$4-(L38/$I$2)</f>
        <v>92.752299999999991</v>
      </c>
      <c r="O38" s="1"/>
      <c r="P38" s="4"/>
      <c r="Q38" s="9">
        <f>Q37+72</f>
        <v>2088</v>
      </c>
      <c r="R38" s="16"/>
      <c r="S38" s="27">
        <f>(R37+R39)/2</f>
        <v>2058.98</v>
      </c>
      <c r="T38" s="16"/>
      <c r="U38" s="15">
        <f>$S$5+(S38/$P$2)</f>
        <v>129.13480000000001</v>
      </c>
      <c r="V38" s="1"/>
      <c r="W38" s="1"/>
      <c r="X38" s="1"/>
      <c r="Y38" s="1"/>
      <c r="Z38" s="1"/>
    </row>
    <row r="39" spans="1:26" s="2" customFormat="1" ht="15.75" x14ac:dyDescent="0.25">
      <c r="A39" s="1"/>
      <c r="B39" s="7">
        <v>15</v>
      </c>
      <c r="C39" s="19">
        <f>B39*$B$9</f>
        <v>2160</v>
      </c>
      <c r="D39" s="21">
        <f>C39-$F$8</f>
        <v>2130.98</v>
      </c>
      <c r="E39" s="17"/>
      <c r="F39" s="21">
        <f>$E$5+(D39/$B$2)</f>
        <v>133.42179999999999</v>
      </c>
      <c r="G39" s="17"/>
      <c r="H39" s="10"/>
      <c r="I39" s="7">
        <v>15</v>
      </c>
      <c r="J39" s="19">
        <f>I39*$B$9</f>
        <v>2160</v>
      </c>
      <c r="K39" s="21">
        <f>J39-$M$8</f>
        <v>2132.9699999999998</v>
      </c>
      <c r="L39" s="17"/>
      <c r="M39" s="21">
        <f>$L$4-(K39/$I$2)</f>
        <v>92.032299999999992</v>
      </c>
      <c r="N39" s="17"/>
      <c r="O39" s="1"/>
      <c r="P39" s="7">
        <v>15</v>
      </c>
      <c r="Q39" s="19">
        <f>P39*$B$9</f>
        <v>2160</v>
      </c>
      <c r="R39" s="21">
        <f>Q39-$F$8</f>
        <v>2130.98</v>
      </c>
      <c r="S39" s="25"/>
      <c r="T39" s="21">
        <f>$S$5+(R39/$P$2)</f>
        <v>129.85480000000001</v>
      </c>
      <c r="U39" s="17"/>
      <c r="V39" s="1"/>
      <c r="W39" s="1"/>
      <c r="X39" s="1"/>
      <c r="Y39" s="1"/>
      <c r="Z39" s="1"/>
    </row>
    <row r="40" spans="1:26" s="2" customFormat="1" ht="15.75" x14ac:dyDescent="0.25">
      <c r="A40" s="1"/>
      <c r="B40" s="4"/>
      <c r="C40" s="9">
        <f>C39+72</f>
        <v>2232</v>
      </c>
      <c r="D40" s="16"/>
      <c r="E40" s="15">
        <f>(D39+D41)/2</f>
        <v>2202.98</v>
      </c>
      <c r="F40" s="16"/>
      <c r="G40" s="15">
        <f>$E$5+(E40/$B$2)</f>
        <v>134.14179999999999</v>
      </c>
      <c r="H40" s="10"/>
      <c r="I40" s="4"/>
      <c r="J40" s="9">
        <f>J39+72</f>
        <v>2232</v>
      </c>
      <c r="K40" s="16"/>
      <c r="L40" s="15">
        <f>(K39+K41)/2</f>
        <v>2204.9699999999998</v>
      </c>
      <c r="M40" s="16"/>
      <c r="N40" s="15">
        <f>$L$4-(L40/$I$2)</f>
        <v>91.312299999999993</v>
      </c>
      <c r="O40" s="1"/>
      <c r="P40" s="4"/>
      <c r="Q40" s="9">
        <f>Q39+72</f>
        <v>2232</v>
      </c>
      <c r="R40" s="16"/>
      <c r="S40" s="27">
        <f>(R39+R41)/2</f>
        <v>2202.98</v>
      </c>
      <c r="T40" s="16"/>
      <c r="U40" s="15">
        <f>$S$5+(S40/$P$2)</f>
        <v>130.57480000000001</v>
      </c>
      <c r="V40" s="1"/>
      <c r="W40" s="1"/>
      <c r="X40" s="1"/>
      <c r="Y40" s="1"/>
      <c r="Z40" s="1"/>
    </row>
    <row r="41" spans="1:26" s="2" customFormat="1" ht="15.75" x14ac:dyDescent="0.25">
      <c r="A41" s="1"/>
      <c r="B41" s="7">
        <v>16</v>
      </c>
      <c r="C41" s="19">
        <f>B41*$B$9</f>
        <v>2304</v>
      </c>
      <c r="D41" s="21">
        <f>C41-$F$8</f>
        <v>2274.98</v>
      </c>
      <c r="E41" s="17"/>
      <c r="F41" s="21">
        <f>$E$5+(D41/$B$2)</f>
        <v>134.86179999999999</v>
      </c>
      <c r="G41" s="17"/>
      <c r="H41" s="10"/>
      <c r="I41" s="7">
        <v>16</v>
      </c>
      <c r="J41" s="19">
        <f>I41*$B$9</f>
        <v>2304</v>
      </c>
      <c r="K41" s="21">
        <f>J41-$M$8</f>
        <v>2276.9699999999998</v>
      </c>
      <c r="L41" s="17"/>
      <c r="M41" s="21">
        <f>$L$4-(K41/$I$2)</f>
        <v>90.592299999999994</v>
      </c>
      <c r="N41" s="17"/>
      <c r="O41" s="1"/>
      <c r="P41" s="7">
        <v>16</v>
      </c>
      <c r="Q41" s="19">
        <f>P41*$B$9</f>
        <v>2304</v>
      </c>
      <c r="R41" s="21">
        <f>Q41-$F$8</f>
        <v>2274.98</v>
      </c>
      <c r="S41" s="25"/>
      <c r="T41" s="21">
        <f>$S$5+(R41/$P$2)</f>
        <v>131.29480000000001</v>
      </c>
      <c r="U41" s="17"/>
      <c r="V41" s="1"/>
      <c r="W41" s="1"/>
      <c r="X41" s="1"/>
      <c r="Y41" s="1"/>
      <c r="Z41" s="1"/>
    </row>
    <row r="42" spans="1:26" s="2" customFormat="1" ht="15.75" x14ac:dyDescent="0.25">
      <c r="A42" s="1"/>
      <c r="B42" s="4"/>
      <c r="C42" s="9">
        <f>C41+72</f>
        <v>2376</v>
      </c>
      <c r="D42" s="16"/>
      <c r="E42" s="15">
        <f>(D41+D43)/2</f>
        <v>2346.98</v>
      </c>
      <c r="F42" s="16"/>
      <c r="G42" s="15">
        <f>$E$5+(E42/$B$2)</f>
        <v>135.58179999999999</v>
      </c>
      <c r="H42" s="10"/>
      <c r="I42" s="4"/>
      <c r="J42" s="9">
        <f>J41+72</f>
        <v>2376</v>
      </c>
      <c r="K42" s="16"/>
      <c r="L42" s="15">
        <f>(K41+K43)/2</f>
        <v>2348.9699999999998</v>
      </c>
      <c r="M42" s="16"/>
      <c r="N42" s="15">
        <f>$L$4-(L42/$I$2)</f>
        <v>89.872299999999996</v>
      </c>
      <c r="O42" s="1"/>
      <c r="P42" s="4"/>
      <c r="Q42" s="9">
        <f>Q41+72</f>
        <v>2376</v>
      </c>
      <c r="R42" s="16"/>
      <c r="S42" s="27">
        <f>(R41+R43)/2</f>
        <v>2346.98</v>
      </c>
      <c r="T42" s="16"/>
      <c r="U42" s="15">
        <f>$S$5+(S42/$P$2)</f>
        <v>132.01480000000001</v>
      </c>
      <c r="V42" s="1"/>
      <c r="W42" s="1"/>
      <c r="X42" s="1"/>
      <c r="Y42" s="1"/>
      <c r="Z42" s="1"/>
    </row>
    <row r="43" spans="1:26" s="2" customFormat="1" ht="15.75" x14ac:dyDescent="0.25">
      <c r="A43" s="1"/>
      <c r="B43" s="7">
        <v>17</v>
      </c>
      <c r="C43" s="19">
        <f>B43*$B$9</f>
        <v>2448</v>
      </c>
      <c r="D43" s="21">
        <f>C43-$F$8</f>
        <v>2418.98</v>
      </c>
      <c r="E43" s="17"/>
      <c r="F43" s="21">
        <f>$E$5+(D43/$B$2)</f>
        <v>136.30179999999999</v>
      </c>
      <c r="G43" s="17"/>
      <c r="H43" s="10"/>
      <c r="I43" s="7">
        <v>17</v>
      </c>
      <c r="J43" s="19">
        <f>I43*$B$9</f>
        <v>2448</v>
      </c>
      <c r="K43" s="21">
        <f>J43-$M$8</f>
        <v>2420.9699999999998</v>
      </c>
      <c r="L43" s="17"/>
      <c r="M43" s="21">
        <f>$L$4-(K43/$I$2)</f>
        <v>89.152299999999997</v>
      </c>
      <c r="N43" s="17"/>
      <c r="O43" s="1"/>
      <c r="P43" s="7">
        <v>17</v>
      </c>
      <c r="Q43" s="19">
        <f>P43*$B$9</f>
        <v>2448</v>
      </c>
      <c r="R43" s="21">
        <f>Q43-$F$8</f>
        <v>2418.98</v>
      </c>
      <c r="S43" s="25"/>
      <c r="T43" s="21">
        <f>$S$5+(R43/$P$2)</f>
        <v>132.73480000000001</v>
      </c>
      <c r="U43" s="17"/>
      <c r="V43" s="1"/>
      <c r="W43" s="1"/>
      <c r="X43" s="1"/>
      <c r="Y43" s="1"/>
      <c r="Z43" s="1"/>
    </row>
    <row r="44" spans="1:26" s="2" customFormat="1" ht="15.75" x14ac:dyDescent="0.25">
      <c r="A44" s="1"/>
      <c r="B44" s="4"/>
      <c r="C44" s="9">
        <f>C43+72</f>
        <v>2520</v>
      </c>
      <c r="D44" s="16"/>
      <c r="E44" s="15">
        <f>(D43+D45)/2</f>
        <v>2490.98</v>
      </c>
      <c r="F44" s="16"/>
      <c r="G44" s="15">
        <f>$E$5+(E44/$B$2)</f>
        <v>137.02179999999998</v>
      </c>
      <c r="H44" s="10"/>
      <c r="I44" s="4"/>
      <c r="J44" s="9">
        <f>J43+72</f>
        <v>2520</v>
      </c>
      <c r="K44" s="16"/>
      <c r="L44" s="15">
        <f>(K43+K45)/2</f>
        <v>2492.9699999999998</v>
      </c>
      <c r="M44" s="16"/>
      <c r="N44" s="15">
        <f>$L$4-(L44/$I$2)</f>
        <v>88.432299999999998</v>
      </c>
      <c r="O44" s="1"/>
      <c r="P44" s="4"/>
      <c r="Q44" s="9">
        <f>Q43+72</f>
        <v>2520</v>
      </c>
      <c r="R44" s="16"/>
      <c r="S44" s="27">
        <f>(R43+R45)/2</f>
        <v>2490.98</v>
      </c>
      <c r="T44" s="16"/>
      <c r="U44" s="15">
        <f>$S$5+(S44/$P$2)</f>
        <v>133.45480000000001</v>
      </c>
      <c r="V44" s="1"/>
      <c r="W44" s="1"/>
      <c r="X44" s="1"/>
      <c r="Y44" s="1"/>
      <c r="Z44" s="1"/>
    </row>
    <row r="45" spans="1:26" s="2" customFormat="1" ht="15.75" x14ac:dyDescent="0.25">
      <c r="A45" s="1"/>
      <c r="B45" s="7">
        <v>18</v>
      </c>
      <c r="C45" s="19">
        <f>B45*$B$9</f>
        <v>2592</v>
      </c>
      <c r="D45" s="21">
        <f>C45-$F$8</f>
        <v>2562.98</v>
      </c>
      <c r="E45" s="17"/>
      <c r="F45" s="21">
        <f>$E$5+(D45/$B$2)</f>
        <v>137.74179999999998</v>
      </c>
      <c r="G45" s="17"/>
      <c r="H45" s="10"/>
      <c r="I45" s="7">
        <v>18</v>
      </c>
      <c r="J45" s="19">
        <f>I45*$B$9</f>
        <v>2592</v>
      </c>
      <c r="K45" s="21">
        <f>J45-$M$8</f>
        <v>2564.9699999999998</v>
      </c>
      <c r="L45" s="17"/>
      <c r="M45" s="21">
        <f>$L$4-(K45/$I$2)</f>
        <v>87.712299999999999</v>
      </c>
      <c r="N45" s="17"/>
      <c r="O45" s="1"/>
      <c r="P45" s="7">
        <v>18</v>
      </c>
      <c r="Q45" s="19">
        <f>P45*$B$9</f>
        <v>2592</v>
      </c>
      <c r="R45" s="21">
        <f>Q45-$F$8</f>
        <v>2562.98</v>
      </c>
      <c r="S45" s="25"/>
      <c r="T45" s="21">
        <f>$S$5+(R45/$P$2)</f>
        <v>134.1748</v>
      </c>
      <c r="U45" s="17"/>
      <c r="V45" s="1"/>
      <c r="W45" s="1"/>
      <c r="X45" s="1"/>
      <c r="Y45" s="1"/>
      <c r="Z45" s="1"/>
    </row>
    <row r="46" spans="1:26" s="2" customFormat="1" ht="15.75" x14ac:dyDescent="0.25">
      <c r="A46" s="1"/>
      <c r="B46" s="4"/>
      <c r="C46" s="9">
        <f>C45+72</f>
        <v>2664</v>
      </c>
      <c r="D46" s="16"/>
      <c r="E46" s="15">
        <f>(D45+D47)/2</f>
        <v>2634.98</v>
      </c>
      <c r="F46" s="16"/>
      <c r="G46" s="15">
        <f>$E$5+(E46/$B$2)</f>
        <v>138.46179999999998</v>
      </c>
      <c r="H46" s="10"/>
      <c r="I46" s="4"/>
      <c r="J46" s="9">
        <f>J45+72</f>
        <v>2664</v>
      </c>
      <c r="K46" s="16"/>
      <c r="L46" s="15">
        <f>(K45+K47)/2</f>
        <v>2636.97</v>
      </c>
      <c r="M46" s="16"/>
      <c r="N46" s="15">
        <f>$L$4-(L46/$I$2)</f>
        <v>86.9923</v>
      </c>
      <c r="O46" s="1"/>
      <c r="P46" s="4"/>
      <c r="Q46" s="9">
        <f>Q45+72</f>
        <v>2664</v>
      </c>
      <c r="R46" s="16"/>
      <c r="S46" s="27">
        <f>(R45+R47)/2</f>
        <v>2634.98</v>
      </c>
      <c r="T46" s="16"/>
      <c r="U46" s="15">
        <f>$S$5+(S46/$P$2)</f>
        <v>134.8948</v>
      </c>
      <c r="V46" s="1"/>
      <c r="W46" s="1"/>
      <c r="X46" s="1"/>
      <c r="Y46" s="1"/>
      <c r="Z46" s="1"/>
    </row>
    <row r="47" spans="1:26" s="2" customFormat="1" ht="15.75" x14ac:dyDescent="0.25">
      <c r="A47" s="1"/>
      <c r="B47" s="7">
        <v>19</v>
      </c>
      <c r="C47" s="19">
        <f>B47*$B$9</f>
        <v>2736</v>
      </c>
      <c r="D47" s="21">
        <f>C47-$F$8</f>
        <v>2706.98</v>
      </c>
      <c r="E47" s="17"/>
      <c r="F47" s="21">
        <f>$E$5+(D47/$B$2)</f>
        <v>139.18180000000001</v>
      </c>
      <c r="G47" s="17"/>
      <c r="H47" s="10"/>
      <c r="I47" s="7">
        <v>19</v>
      </c>
      <c r="J47" s="19">
        <f>I47*$B$9</f>
        <v>2736</v>
      </c>
      <c r="K47" s="21">
        <f>J47-$M$8</f>
        <v>2708.97</v>
      </c>
      <c r="L47" s="17"/>
      <c r="M47" s="21">
        <f>$L$4-(K47/$I$2)</f>
        <v>86.272300000000001</v>
      </c>
      <c r="N47" s="17"/>
      <c r="O47" s="1"/>
      <c r="P47" s="7">
        <v>19</v>
      </c>
      <c r="Q47" s="19">
        <f>P47*$B$9</f>
        <v>2736</v>
      </c>
      <c r="R47" s="21">
        <f>Q47-$F$8</f>
        <v>2706.98</v>
      </c>
      <c r="S47" s="25"/>
      <c r="T47" s="21">
        <f>$S$5+(R47/$P$2)</f>
        <v>135.6148</v>
      </c>
      <c r="U47" s="17"/>
      <c r="V47" s="1"/>
      <c r="W47" s="1"/>
      <c r="X47" s="1"/>
      <c r="Y47" s="1"/>
      <c r="Z47" s="1"/>
    </row>
    <row r="48" spans="1:26" s="2" customFormat="1" ht="15.75" x14ac:dyDescent="0.25">
      <c r="A48" s="1"/>
      <c r="B48" s="4"/>
      <c r="C48" s="9">
        <f>C47+72</f>
        <v>2808</v>
      </c>
      <c r="D48" s="16"/>
      <c r="E48" s="15">
        <f>(D47+D49)/2</f>
        <v>2778.98</v>
      </c>
      <c r="F48" s="16"/>
      <c r="G48" s="15">
        <f>$E$5+(E48/$B$2)</f>
        <v>139.90179999999998</v>
      </c>
      <c r="H48" s="10"/>
      <c r="I48" s="4"/>
      <c r="J48" s="9">
        <f>J47+72</f>
        <v>2808</v>
      </c>
      <c r="K48" s="16"/>
      <c r="L48" s="15">
        <f>(K47+K49)/2</f>
        <v>2780.97</v>
      </c>
      <c r="M48" s="16"/>
      <c r="N48" s="15">
        <f>$L$4-(L48/$I$2)</f>
        <v>85.552300000000002</v>
      </c>
      <c r="O48" s="1"/>
      <c r="P48" s="4"/>
      <c r="Q48" s="9">
        <f>Q47+72</f>
        <v>2808</v>
      </c>
      <c r="R48" s="16"/>
      <c r="S48" s="27">
        <f>(R47+R49)/2</f>
        <v>2778.98</v>
      </c>
      <c r="T48" s="16"/>
      <c r="U48" s="15">
        <f>$S$5+(S48/$P$2)</f>
        <v>136.3348</v>
      </c>
      <c r="V48" s="1"/>
      <c r="W48" s="1"/>
      <c r="X48" s="1"/>
      <c r="Y48" s="1"/>
      <c r="Z48" s="1"/>
    </row>
    <row r="49" spans="1:26" s="2" customFormat="1" ht="15.75" x14ac:dyDescent="0.25">
      <c r="A49" s="1"/>
      <c r="B49" s="7">
        <v>20</v>
      </c>
      <c r="C49" s="19">
        <f>B49*$B$9</f>
        <v>2880</v>
      </c>
      <c r="D49" s="21">
        <f>C49-$F$8</f>
        <v>2850.98</v>
      </c>
      <c r="E49" s="17"/>
      <c r="F49" s="21">
        <f>$E$5+(D49/$B$2)</f>
        <v>140.62180000000001</v>
      </c>
      <c r="G49" s="17"/>
      <c r="H49" s="10"/>
      <c r="I49" s="7">
        <v>20</v>
      </c>
      <c r="J49" s="19">
        <f>I49*$B$9</f>
        <v>2880</v>
      </c>
      <c r="K49" s="21">
        <f>J49-$M$8</f>
        <v>2852.97</v>
      </c>
      <c r="L49" s="17"/>
      <c r="M49" s="21">
        <f>$L$4-(K49/$I$2)</f>
        <v>84.832300000000004</v>
      </c>
      <c r="N49" s="17"/>
      <c r="O49" s="1"/>
      <c r="P49" s="7">
        <v>20</v>
      </c>
      <c r="Q49" s="19">
        <f>P49*$B$9</f>
        <v>2880</v>
      </c>
      <c r="R49" s="21">
        <f>Q49-$F$8</f>
        <v>2850.98</v>
      </c>
      <c r="S49" s="25"/>
      <c r="T49" s="21">
        <f>$S$5+(R49/$P$2)</f>
        <v>137.0548</v>
      </c>
      <c r="U49" s="17"/>
      <c r="V49" s="1"/>
      <c r="W49" s="1"/>
      <c r="X49" s="1"/>
      <c r="Y49" s="1"/>
      <c r="Z49" s="1"/>
    </row>
    <row r="50" spans="1:26" s="2" customFormat="1" ht="15.75" x14ac:dyDescent="0.25">
      <c r="A50" s="1"/>
      <c r="B50" s="4"/>
      <c r="C50" s="9">
        <f>C49+72</f>
        <v>2952</v>
      </c>
      <c r="D50" s="16"/>
      <c r="E50" s="15">
        <f>(D49+D51)/2</f>
        <v>2922.98</v>
      </c>
      <c r="F50" s="16"/>
      <c r="G50" s="15">
        <f>$E$5+(E50/$B$2)</f>
        <v>141.34180000000001</v>
      </c>
      <c r="H50" s="10"/>
      <c r="I50" s="4"/>
      <c r="J50" s="9">
        <f>J49+72</f>
        <v>2952</v>
      </c>
      <c r="K50" s="16"/>
      <c r="L50" s="15">
        <f>(K49+K51)/2</f>
        <v>2924.97</v>
      </c>
      <c r="M50" s="16"/>
      <c r="N50" s="15">
        <f>$L$4-(L50/$I$2)</f>
        <v>84.112300000000005</v>
      </c>
      <c r="O50" s="1"/>
      <c r="P50" s="4"/>
      <c r="Q50" s="9">
        <f>Q49+72</f>
        <v>2952</v>
      </c>
      <c r="R50" s="16"/>
      <c r="S50" s="27">
        <f>(R49+R51)/2</f>
        <v>2922.98</v>
      </c>
      <c r="T50" s="16"/>
      <c r="U50" s="15">
        <f>$S$5+(S50/$P$2)</f>
        <v>137.7748</v>
      </c>
      <c r="V50" s="1"/>
      <c r="W50" s="1"/>
      <c r="X50" s="1"/>
      <c r="Y50" s="1"/>
      <c r="Z50" s="1"/>
    </row>
    <row r="51" spans="1:26" s="2" customFormat="1" ht="15.75" x14ac:dyDescent="0.25">
      <c r="A51" s="1"/>
      <c r="B51" s="7">
        <v>21</v>
      </c>
      <c r="C51" s="19">
        <f>B51*$B$9</f>
        <v>3024</v>
      </c>
      <c r="D51" s="21">
        <f>C51-$F$8</f>
        <v>2994.98</v>
      </c>
      <c r="E51" s="17"/>
      <c r="F51" s="21">
        <f>$E$5+(D51/$B$2)</f>
        <v>142.06180000000001</v>
      </c>
      <c r="G51" s="17"/>
      <c r="H51" s="10"/>
      <c r="I51" s="7">
        <v>21</v>
      </c>
      <c r="J51" s="19">
        <f>I51*$B$9</f>
        <v>3024</v>
      </c>
      <c r="K51" s="21">
        <f>J51-$M$8</f>
        <v>2996.97</v>
      </c>
      <c r="L51" s="17"/>
      <c r="M51" s="21">
        <f>$L$4-(K51/$I$2)</f>
        <v>83.392299999999992</v>
      </c>
      <c r="N51" s="17"/>
      <c r="O51" s="1"/>
      <c r="P51" s="7">
        <v>21</v>
      </c>
      <c r="Q51" s="19">
        <f>P51*$B$9</f>
        <v>3024</v>
      </c>
      <c r="R51" s="21">
        <f>Q51-$F$8</f>
        <v>2994.98</v>
      </c>
      <c r="S51" s="25"/>
      <c r="T51" s="21">
        <f>$S$5+(R51/$P$2)</f>
        <v>138.4948</v>
      </c>
      <c r="U51" s="17"/>
      <c r="V51" s="1"/>
      <c r="W51" s="1"/>
      <c r="X51" s="1"/>
      <c r="Y51" s="1"/>
      <c r="Z51" s="1"/>
    </row>
    <row r="52" spans="1:26" s="2" customFormat="1" ht="15.75" x14ac:dyDescent="0.25">
      <c r="A52" s="1"/>
      <c r="B52" s="4"/>
      <c r="C52" s="9">
        <f>C51+72</f>
        <v>3096</v>
      </c>
      <c r="D52" s="16"/>
      <c r="E52" s="15">
        <f>(D51+D53)/2</f>
        <v>3066.98</v>
      </c>
      <c r="F52" s="16"/>
      <c r="G52" s="15">
        <f>$E$5+(E52/$B$2)</f>
        <v>142.7818</v>
      </c>
      <c r="H52" s="10"/>
      <c r="I52" s="4"/>
      <c r="J52" s="9">
        <f>J51+72</f>
        <v>3096</v>
      </c>
      <c r="K52" s="16"/>
      <c r="L52" s="15">
        <f>(K51+K53)/2</f>
        <v>3068.97</v>
      </c>
      <c r="M52" s="16"/>
      <c r="N52" s="15">
        <f>$L$4-(L52/$I$2)</f>
        <v>82.672299999999993</v>
      </c>
      <c r="O52" s="1"/>
      <c r="P52" s="4"/>
      <c r="Q52" s="9">
        <f>Q51+72</f>
        <v>3096</v>
      </c>
      <c r="R52" s="16"/>
      <c r="S52" s="27">
        <f>(R51+R53)/2</f>
        <v>3066.98</v>
      </c>
      <c r="T52" s="16"/>
      <c r="U52" s="15">
        <f>$S$5+(S52/$P$2)</f>
        <v>139.2148</v>
      </c>
      <c r="V52" s="1"/>
      <c r="W52" s="1"/>
      <c r="X52" s="1"/>
      <c r="Y52" s="1"/>
      <c r="Z52" s="1"/>
    </row>
    <row r="53" spans="1:26" s="2" customFormat="1" ht="15.75" x14ac:dyDescent="0.25">
      <c r="A53" s="1"/>
      <c r="B53" s="7">
        <v>22</v>
      </c>
      <c r="C53" s="19">
        <f>B53*$B$9</f>
        <v>3168</v>
      </c>
      <c r="D53" s="21">
        <f>C53-$F$8</f>
        <v>3138.98</v>
      </c>
      <c r="E53" s="17"/>
      <c r="F53" s="21">
        <f>$E$5+(D53/$B$2)</f>
        <v>143.5018</v>
      </c>
      <c r="G53" s="17"/>
      <c r="H53" s="10"/>
      <c r="I53" s="7">
        <v>22</v>
      </c>
      <c r="J53" s="19">
        <f>I53*$B$9</f>
        <v>3168</v>
      </c>
      <c r="K53" s="21">
        <f>J53-$M$8</f>
        <v>3140.97</v>
      </c>
      <c r="L53" s="17"/>
      <c r="M53" s="21">
        <f>$L$4-(K53/$I$2)</f>
        <v>81.952299999999994</v>
      </c>
      <c r="N53" s="17"/>
      <c r="O53" s="1"/>
      <c r="P53" s="7">
        <v>22</v>
      </c>
      <c r="Q53" s="19">
        <f>P53*$B$9</f>
        <v>3168</v>
      </c>
      <c r="R53" s="21">
        <f>Q53-$F$8</f>
        <v>3138.98</v>
      </c>
      <c r="S53" s="25"/>
      <c r="T53" s="21">
        <f>$S$5+(R53/$P$2)</f>
        <v>139.9348</v>
      </c>
      <c r="U53" s="17"/>
      <c r="V53" s="1"/>
      <c r="W53" s="1"/>
      <c r="X53" s="1"/>
      <c r="Y53" s="1"/>
      <c r="Z53" s="1"/>
    </row>
    <row r="54" spans="1:26" s="2" customFormat="1" ht="15.75" x14ac:dyDescent="0.25">
      <c r="A54" s="1"/>
      <c r="B54" s="4"/>
      <c r="C54" s="9">
        <f>C53+72</f>
        <v>3240</v>
      </c>
      <c r="D54" s="16"/>
      <c r="E54" s="15">
        <f>(D53+D55)/2</f>
        <v>3210.98</v>
      </c>
      <c r="F54" s="16"/>
      <c r="G54" s="15">
        <f>$E$5+(E54/$B$2)</f>
        <v>144.2218</v>
      </c>
      <c r="H54" s="10"/>
      <c r="I54" s="4"/>
      <c r="J54" s="9">
        <f>J53+72</f>
        <v>3240</v>
      </c>
      <c r="K54" s="16"/>
      <c r="L54" s="15">
        <f>(K53+K55)/2</f>
        <v>3212.97</v>
      </c>
      <c r="M54" s="16"/>
      <c r="N54" s="15">
        <f>$L$4-(L54/$I$2)</f>
        <v>81.232299999999995</v>
      </c>
      <c r="O54" s="1"/>
      <c r="P54" s="4"/>
      <c r="Q54" s="9">
        <f>Q53+72</f>
        <v>3240</v>
      </c>
      <c r="R54" s="16"/>
      <c r="S54" s="27">
        <f>(R53+R55)/2</f>
        <v>3210.98</v>
      </c>
      <c r="T54" s="16"/>
      <c r="U54" s="15">
        <f>$S$5+(S54/$P$2)</f>
        <v>140.65479999999999</v>
      </c>
      <c r="V54" s="1"/>
      <c r="W54" s="1"/>
      <c r="X54" s="1"/>
      <c r="Y54" s="1"/>
      <c r="Z54" s="1"/>
    </row>
    <row r="55" spans="1:26" s="2" customFormat="1" ht="15.75" x14ac:dyDescent="0.25">
      <c r="A55" s="1"/>
      <c r="B55" s="7">
        <v>23</v>
      </c>
      <c r="C55" s="19">
        <f>B55*$B$9</f>
        <v>3312</v>
      </c>
      <c r="D55" s="21">
        <f>C55-$F$8</f>
        <v>3282.98</v>
      </c>
      <c r="E55" s="17"/>
      <c r="F55" s="21">
        <f>$E$5+(D55/$B$2)</f>
        <v>144.9418</v>
      </c>
      <c r="G55" s="17"/>
      <c r="H55" s="10"/>
      <c r="I55" s="7">
        <v>23</v>
      </c>
      <c r="J55" s="19">
        <f>I55*$B$9</f>
        <v>3312</v>
      </c>
      <c r="K55" s="21">
        <f>J55-$M$8</f>
        <v>3284.97</v>
      </c>
      <c r="L55" s="17"/>
      <c r="M55" s="21">
        <f>$L$4-(K55/$I$2)</f>
        <v>80.512299999999996</v>
      </c>
      <c r="N55" s="17"/>
      <c r="O55" s="1"/>
      <c r="P55" s="7">
        <v>23</v>
      </c>
      <c r="Q55" s="19">
        <f>P55*$B$9</f>
        <v>3312</v>
      </c>
      <c r="R55" s="21">
        <f>Q55-$F$8</f>
        <v>3282.98</v>
      </c>
      <c r="S55" s="25"/>
      <c r="T55" s="21">
        <f>$S$5+(R55/$P$2)</f>
        <v>141.37479999999999</v>
      </c>
      <c r="U55" s="17"/>
      <c r="V55" s="1"/>
      <c r="W55" s="1"/>
      <c r="X55" s="1"/>
      <c r="Y55" s="1"/>
      <c r="Z55" s="1"/>
    </row>
    <row r="56" spans="1:26" s="2" customFormat="1" ht="15.75" x14ac:dyDescent="0.25">
      <c r="A56" s="1"/>
      <c r="B56" s="4"/>
      <c r="C56" s="9">
        <f>C55+72</f>
        <v>3384</v>
      </c>
      <c r="D56" s="16"/>
      <c r="E56" s="15">
        <f>(D55+D57)/2</f>
        <v>3354.98</v>
      </c>
      <c r="F56" s="16"/>
      <c r="G56" s="15">
        <f>$E$5+(E56/$B$2)</f>
        <v>145.6618</v>
      </c>
      <c r="H56" s="10"/>
      <c r="I56" s="4"/>
      <c r="J56" s="9">
        <f>J55+72</f>
        <v>3384</v>
      </c>
      <c r="K56" s="16"/>
      <c r="L56" s="15">
        <f>(K55+K57)/2</f>
        <v>3356.97</v>
      </c>
      <c r="M56" s="16"/>
      <c r="N56" s="15">
        <f>$L$4-(L56/$I$2)</f>
        <v>79.792299999999997</v>
      </c>
      <c r="O56" s="1"/>
      <c r="P56" s="4"/>
      <c r="Q56" s="9">
        <f>Q55+72</f>
        <v>3384</v>
      </c>
      <c r="R56" s="16"/>
      <c r="S56" s="27">
        <f>(R55+R57)/2</f>
        <v>3354.98</v>
      </c>
      <c r="T56" s="16"/>
      <c r="U56" s="15">
        <f>$S$5+(S56/$P$2)</f>
        <v>142.09479999999999</v>
      </c>
      <c r="V56" s="1"/>
      <c r="W56" s="1"/>
      <c r="X56" s="1"/>
      <c r="Y56" s="1"/>
      <c r="Z56" s="1"/>
    </row>
    <row r="57" spans="1:26" s="2" customFormat="1" ht="15.75" x14ac:dyDescent="0.25">
      <c r="A57" s="1"/>
      <c r="B57" s="7">
        <v>24</v>
      </c>
      <c r="C57" s="19">
        <f>B57*$B$9</f>
        <v>3456</v>
      </c>
      <c r="D57" s="21">
        <f>C57-$F$8</f>
        <v>3426.98</v>
      </c>
      <c r="E57" s="17"/>
      <c r="F57" s="21">
        <f>$E$5+(D57/$B$2)</f>
        <v>146.3818</v>
      </c>
      <c r="G57" s="17"/>
      <c r="H57" s="10"/>
      <c r="I57" s="7">
        <v>24</v>
      </c>
      <c r="J57" s="19">
        <f>I57*$B$9</f>
        <v>3456</v>
      </c>
      <c r="K57" s="21">
        <f>J57-$M$8</f>
        <v>3428.97</v>
      </c>
      <c r="L57" s="17"/>
      <c r="M57" s="21">
        <f>$L$4-(K57/$I$2)</f>
        <v>79.072299999999998</v>
      </c>
      <c r="N57" s="17"/>
      <c r="O57" s="1"/>
      <c r="P57" s="7">
        <v>24</v>
      </c>
      <c r="Q57" s="19">
        <f>P57*$B$9</f>
        <v>3456</v>
      </c>
      <c r="R57" s="21">
        <f>Q57-$F$8</f>
        <v>3426.98</v>
      </c>
      <c r="S57" s="25"/>
      <c r="T57" s="21">
        <f>$S$5+(R57/$P$2)</f>
        <v>142.81479999999999</v>
      </c>
      <c r="U57" s="17"/>
      <c r="V57" s="1"/>
      <c r="W57" s="1"/>
      <c r="X57" s="1"/>
      <c r="Y57" s="1"/>
      <c r="Z57" s="1"/>
    </row>
    <row r="58" spans="1:26" s="2" customFormat="1" ht="15.75" x14ac:dyDescent="0.25">
      <c r="A58" s="1"/>
      <c r="B58" s="4"/>
      <c r="C58" s="9">
        <f>C57+72</f>
        <v>3528</v>
      </c>
      <c r="D58" s="16"/>
      <c r="E58" s="15">
        <f>(D57+D59)/2</f>
        <v>3498.98</v>
      </c>
      <c r="F58" s="16"/>
      <c r="G58" s="15">
        <f>$E$5+(E58/$B$2)</f>
        <v>147.1018</v>
      </c>
      <c r="H58" s="10"/>
      <c r="I58" s="4"/>
      <c r="J58" s="9">
        <f>J57+72</f>
        <v>3528</v>
      </c>
      <c r="K58" s="16"/>
      <c r="L58" s="15">
        <f>(K57+K59)/2</f>
        <v>3500.97</v>
      </c>
      <c r="M58" s="16"/>
      <c r="N58" s="15">
        <f>$L$4-(L58/$I$2)</f>
        <v>78.3523</v>
      </c>
      <c r="O58" s="1"/>
      <c r="P58" s="4"/>
      <c r="Q58" s="9">
        <f>Q57+72</f>
        <v>3528</v>
      </c>
      <c r="R58" s="16"/>
      <c r="S58" s="27">
        <f>(R57+R59)/2</f>
        <v>3498.98</v>
      </c>
      <c r="T58" s="16"/>
      <c r="U58" s="15">
        <f>$S$5+(S58/$P$2)</f>
        <v>143.53480000000002</v>
      </c>
      <c r="V58" s="1"/>
      <c r="W58" s="1"/>
      <c r="X58" s="1"/>
      <c r="Y58" s="1"/>
      <c r="Z58" s="1"/>
    </row>
    <row r="59" spans="1:26" s="2" customFormat="1" ht="15.75" x14ac:dyDescent="0.25">
      <c r="A59" s="1"/>
      <c r="B59" s="7">
        <v>25</v>
      </c>
      <c r="C59" s="19">
        <f>B59*$B$9</f>
        <v>3600</v>
      </c>
      <c r="D59" s="21">
        <f>C59-$F$8</f>
        <v>3570.98</v>
      </c>
      <c r="E59" s="17"/>
      <c r="F59" s="21">
        <f>$E$5+(D59/$B$2)</f>
        <v>147.8218</v>
      </c>
      <c r="G59" s="17"/>
      <c r="H59" s="10"/>
      <c r="I59" s="7">
        <v>25</v>
      </c>
      <c r="J59" s="19">
        <f>I59*$B$9</f>
        <v>3600</v>
      </c>
      <c r="K59" s="21">
        <f>J59-$M$8</f>
        <v>3572.97</v>
      </c>
      <c r="L59" s="17"/>
      <c r="M59" s="21">
        <f>$L$4-(K59/$I$2)</f>
        <v>77.632299999999987</v>
      </c>
      <c r="N59" s="17"/>
      <c r="O59" s="1"/>
      <c r="P59" s="7">
        <v>25</v>
      </c>
      <c r="Q59" s="19">
        <f>P59*$B$9</f>
        <v>3600</v>
      </c>
      <c r="R59" s="21">
        <f>Q59-$F$8</f>
        <v>3570.98</v>
      </c>
      <c r="S59" s="25"/>
      <c r="T59" s="21">
        <f>$S$5+(R59/$P$2)</f>
        <v>144.25479999999999</v>
      </c>
      <c r="U59" s="17"/>
      <c r="V59" s="1"/>
      <c r="W59" s="1"/>
      <c r="X59" s="1"/>
      <c r="Y59" s="1"/>
      <c r="Z59" s="1"/>
    </row>
    <row r="60" spans="1:26" s="2" customFormat="1" ht="15.75" x14ac:dyDescent="0.25">
      <c r="A60" s="1"/>
      <c r="B60" s="4"/>
      <c r="C60" s="9">
        <f>C59+72</f>
        <v>3672</v>
      </c>
      <c r="D60" s="16"/>
      <c r="E60" s="15">
        <f>(D59+D61)/2</f>
        <v>3642.98</v>
      </c>
      <c r="F60" s="16"/>
      <c r="G60" s="15">
        <f>$E$5+(E60/$B$2)</f>
        <v>148.54179999999999</v>
      </c>
      <c r="H60" s="10"/>
      <c r="I60" s="4"/>
      <c r="J60" s="9">
        <f>J59+72</f>
        <v>3672</v>
      </c>
      <c r="K60" s="16"/>
      <c r="L60" s="15">
        <f>(K59+K61)/2</f>
        <v>3644.97</v>
      </c>
      <c r="M60" s="16"/>
      <c r="N60" s="15">
        <f>$L$4-(L60/$I$2)</f>
        <v>76.912299999999988</v>
      </c>
      <c r="O60" s="1"/>
      <c r="P60" s="4"/>
      <c r="Q60" s="9">
        <f>Q59+72</f>
        <v>3672</v>
      </c>
      <c r="R60" s="16"/>
      <c r="S60" s="27">
        <f>(R59+R61)/2</f>
        <v>3642.98</v>
      </c>
      <c r="T60" s="16"/>
      <c r="U60" s="15">
        <f>$S$5+(S60/$P$2)</f>
        <v>144.97480000000002</v>
      </c>
      <c r="V60" s="1"/>
      <c r="W60" s="1"/>
      <c r="X60" s="1"/>
      <c r="Y60" s="1"/>
      <c r="Z60" s="1"/>
    </row>
    <row r="61" spans="1:26" s="2" customFormat="1" ht="15.75" x14ac:dyDescent="0.25">
      <c r="A61" s="1"/>
      <c r="B61" s="7">
        <v>26</v>
      </c>
      <c r="C61" s="19">
        <f>B61*$B$9</f>
        <v>3744</v>
      </c>
      <c r="D61" s="21">
        <f>C61-$F$8</f>
        <v>3714.98</v>
      </c>
      <c r="E61" s="17"/>
      <c r="F61" s="21">
        <f>$E$5+(D61/$B$2)</f>
        <v>149.26179999999999</v>
      </c>
      <c r="G61" s="17"/>
      <c r="H61" s="10"/>
      <c r="I61" s="7">
        <v>26</v>
      </c>
      <c r="J61" s="19">
        <f>I61*$B$9</f>
        <v>3744</v>
      </c>
      <c r="K61" s="21">
        <f>J61-$M$8</f>
        <v>3716.97</v>
      </c>
      <c r="L61" s="17"/>
      <c r="M61" s="21">
        <f>$L$4-(K61/$I$2)</f>
        <v>76.192299999999989</v>
      </c>
      <c r="N61" s="17"/>
      <c r="O61" s="1"/>
      <c r="P61" s="7">
        <v>26</v>
      </c>
      <c r="Q61" s="19">
        <f>P61*$B$9</f>
        <v>3744</v>
      </c>
      <c r="R61" s="21">
        <f>Q61-$F$8</f>
        <v>3714.98</v>
      </c>
      <c r="S61" s="25"/>
      <c r="T61" s="21">
        <f>$S$5+(R61/$P$2)</f>
        <v>145.69479999999999</v>
      </c>
      <c r="U61" s="17"/>
      <c r="V61" s="1"/>
      <c r="W61" s="1"/>
      <c r="X61" s="1"/>
      <c r="Y61" s="1"/>
      <c r="Z61" s="1"/>
    </row>
    <row r="62" spans="1:26" s="2" customFormat="1" ht="15.75" x14ac:dyDescent="0.25">
      <c r="A62" s="1"/>
      <c r="B62" s="4"/>
      <c r="C62" s="9">
        <f>C61+72</f>
        <v>3816</v>
      </c>
      <c r="D62" s="16"/>
      <c r="E62" s="15">
        <f>(D61+D63)/2</f>
        <v>3786.98</v>
      </c>
      <c r="F62" s="16"/>
      <c r="G62" s="15">
        <f>$E$5+(E62/$B$2)</f>
        <v>149.98179999999999</v>
      </c>
      <c r="H62" s="10"/>
      <c r="I62" s="4"/>
      <c r="J62" s="9">
        <f>J61+72</f>
        <v>3816</v>
      </c>
      <c r="K62" s="16"/>
      <c r="L62" s="15">
        <f>(K61+K63)/2</f>
        <v>3788.97</v>
      </c>
      <c r="M62" s="16"/>
      <c r="N62" s="15">
        <f>$L$4-(L62/$I$2)</f>
        <v>75.47229999999999</v>
      </c>
      <c r="O62" s="1"/>
      <c r="P62" s="4"/>
      <c r="Q62" s="9">
        <f>Q61+72</f>
        <v>3816</v>
      </c>
      <c r="R62" s="16"/>
      <c r="S62" s="27">
        <f>(R61+R63)/2</f>
        <v>3786.98</v>
      </c>
      <c r="T62" s="16"/>
      <c r="U62" s="15">
        <f>$S$5+(S62/$P$2)</f>
        <v>146.41480000000001</v>
      </c>
      <c r="V62" s="1"/>
      <c r="W62" s="1"/>
      <c r="X62" s="1"/>
      <c r="Y62" s="1"/>
      <c r="Z62" s="1"/>
    </row>
    <row r="63" spans="1:26" s="2" customFormat="1" ht="15.75" x14ac:dyDescent="0.25">
      <c r="A63" s="1"/>
      <c r="B63" s="7">
        <v>27</v>
      </c>
      <c r="C63" s="19">
        <f>B63*$B$9</f>
        <v>3888</v>
      </c>
      <c r="D63" s="21">
        <f>C63-$F$8</f>
        <v>3858.98</v>
      </c>
      <c r="E63" s="17"/>
      <c r="F63" s="21">
        <f>$E$5+(D63/$B$2)</f>
        <v>150.70179999999999</v>
      </c>
      <c r="G63" s="17"/>
      <c r="H63" s="10"/>
      <c r="I63" s="7">
        <v>27</v>
      </c>
      <c r="J63" s="19">
        <f>I63*$B$9</f>
        <v>3888</v>
      </c>
      <c r="K63" s="21">
        <f>J63-$M$8</f>
        <v>3860.97</v>
      </c>
      <c r="L63" s="17"/>
      <c r="M63" s="21">
        <f>$L$4-(K63/$I$2)</f>
        <v>74.752299999999991</v>
      </c>
      <c r="N63" s="17"/>
      <c r="O63" s="1"/>
      <c r="P63" s="7">
        <v>27</v>
      </c>
      <c r="Q63" s="19">
        <f>P63*$B$9</f>
        <v>3888</v>
      </c>
      <c r="R63" s="21">
        <f>Q63-$F$8</f>
        <v>3858.98</v>
      </c>
      <c r="S63" s="25"/>
      <c r="T63" s="21">
        <f>$S$5+(R63/$P$2)</f>
        <v>147.13479999999998</v>
      </c>
      <c r="U63" s="17"/>
      <c r="V63" s="1"/>
      <c r="W63" s="1"/>
      <c r="X63" s="1"/>
      <c r="Y63" s="1"/>
      <c r="Z63" s="1"/>
    </row>
    <row r="64" spans="1:26" s="2" customFormat="1" ht="15.75" x14ac:dyDescent="0.25">
      <c r="A64" s="1"/>
      <c r="B64" s="4"/>
      <c r="C64" s="9">
        <f>C63+72</f>
        <v>3960</v>
      </c>
      <c r="D64" s="16"/>
      <c r="E64" s="15">
        <f>(D63+D65)/2</f>
        <v>3930.98</v>
      </c>
      <c r="F64" s="16"/>
      <c r="G64" s="15">
        <f>$E$5+(E64/$B$2)</f>
        <v>151.42179999999999</v>
      </c>
      <c r="H64" s="10"/>
      <c r="I64" s="4"/>
      <c r="J64" s="9">
        <f>J63+72</f>
        <v>3960</v>
      </c>
      <c r="K64" s="16"/>
      <c r="L64" s="15">
        <f>(K63+K65)/2</f>
        <v>3932.97</v>
      </c>
      <c r="M64" s="16"/>
      <c r="N64" s="15">
        <f>$L$4-(L64/$I$2)</f>
        <v>74.032299999999992</v>
      </c>
      <c r="O64" s="1"/>
      <c r="P64" s="4"/>
      <c r="Q64" s="9">
        <f>Q63+72</f>
        <v>3960</v>
      </c>
      <c r="R64" s="16"/>
      <c r="S64" s="27">
        <f>(R63+R65)/2</f>
        <v>3930.98</v>
      </c>
      <c r="T64" s="16"/>
      <c r="U64" s="15">
        <f>$S$5+(S64/$P$2)</f>
        <v>147.85480000000001</v>
      </c>
      <c r="V64" s="1"/>
      <c r="W64" s="1"/>
      <c r="X64" s="1"/>
      <c r="Y64" s="1"/>
      <c r="Z64" s="1"/>
    </row>
    <row r="65" spans="1:26" s="2" customFormat="1" ht="15.75" x14ac:dyDescent="0.25">
      <c r="A65" s="1"/>
      <c r="B65" s="7">
        <v>28</v>
      </c>
      <c r="C65" s="19">
        <f>B65*$B$9</f>
        <v>4032</v>
      </c>
      <c r="D65" s="21">
        <f>C65-$F$8</f>
        <v>4002.98</v>
      </c>
      <c r="E65" s="17"/>
      <c r="F65" s="21">
        <f>$E$5+(D65/$B$2)</f>
        <v>152.14179999999999</v>
      </c>
      <c r="G65" s="17"/>
      <c r="H65" s="10"/>
      <c r="I65" s="7">
        <v>28</v>
      </c>
      <c r="J65" s="19">
        <f>I65*$B$9</f>
        <v>4032</v>
      </c>
      <c r="K65" s="21">
        <f>J65-$M$8</f>
        <v>4004.97</v>
      </c>
      <c r="L65" s="17"/>
      <c r="M65" s="21">
        <f>$L$4-(K65/$I$2)</f>
        <v>73.312299999999993</v>
      </c>
      <c r="N65" s="17"/>
      <c r="O65" s="1"/>
      <c r="P65" s="7">
        <v>28</v>
      </c>
      <c r="Q65" s="19">
        <f>P65*$B$9</f>
        <v>4032</v>
      </c>
      <c r="R65" s="21">
        <f>Q65-$F$8</f>
        <v>4002.98</v>
      </c>
      <c r="S65" s="25"/>
      <c r="T65" s="21">
        <f>$S$5+(R65/$P$2)</f>
        <v>148.57480000000001</v>
      </c>
      <c r="U65" s="17"/>
      <c r="V65" s="1"/>
      <c r="W65" s="1"/>
      <c r="X65" s="1"/>
      <c r="Y65" s="1"/>
      <c r="Z65" s="1"/>
    </row>
    <row r="66" spans="1:26" s="2" customFormat="1" ht="15.75" x14ac:dyDescent="0.25">
      <c r="A66" s="1"/>
      <c r="B66" s="4"/>
      <c r="C66" s="9">
        <f>C65+72</f>
        <v>4104</v>
      </c>
      <c r="D66" s="16"/>
      <c r="E66" s="15">
        <f>(D65+D67)/2</f>
        <v>4074.9799999999996</v>
      </c>
      <c r="F66" s="16"/>
      <c r="G66" s="15">
        <f>$E$5+(E66/$B$2)</f>
        <v>152.86179999999999</v>
      </c>
      <c r="H66" s="10"/>
      <c r="I66" s="4"/>
      <c r="J66" s="9">
        <f>J65+72</f>
        <v>4104</v>
      </c>
      <c r="K66" s="16"/>
      <c r="L66" s="15">
        <f>(K65+K67)/2</f>
        <v>4076.9700000000003</v>
      </c>
      <c r="M66" s="16"/>
      <c r="N66" s="15">
        <f>$L$4-(L66/$I$2)</f>
        <v>72.592299999999994</v>
      </c>
      <c r="O66" s="1"/>
      <c r="P66" s="4"/>
      <c r="Q66" s="9">
        <f>Q65+72</f>
        <v>4104</v>
      </c>
      <c r="R66" s="16"/>
      <c r="S66" s="27">
        <f>(R65+R67)/2</f>
        <v>4074.9799999999996</v>
      </c>
      <c r="T66" s="16"/>
      <c r="U66" s="15">
        <f>$S$5+(S66/$P$2)</f>
        <v>149.29480000000001</v>
      </c>
      <c r="V66" s="1"/>
      <c r="W66" s="1"/>
      <c r="X66" s="1"/>
      <c r="Y66" s="1"/>
      <c r="Z66" s="1"/>
    </row>
    <row r="67" spans="1:26" s="2" customFormat="1" ht="15.75" x14ac:dyDescent="0.25">
      <c r="A67" s="1"/>
      <c r="B67" s="7">
        <v>29</v>
      </c>
      <c r="C67" s="19">
        <f>B67*$B$9</f>
        <v>4176</v>
      </c>
      <c r="D67" s="21">
        <f>C67-$F$8</f>
        <v>4146.9799999999996</v>
      </c>
      <c r="E67" s="17"/>
      <c r="F67" s="21">
        <f>$E$5+(D67/$B$2)</f>
        <v>153.58179999999999</v>
      </c>
      <c r="G67" s="17"/>
      <c r="H67" s="10"/>
      <c r="I67" s="7">
        <v>29</v>
      </c>
      <c r="J67" s="19">
        <f>I67*$B$9</f>
        <v>4176</v>
      </c>
      <c r="K67" s="21">
        <f>J67-$M$8</f>
        <v>4148.97</v>
      </c>
      <c r="L67" s="17"/>
      <c r="M67" s="21">
        <f>$L$4-(K67/$I$2)</f>
        <v>71.872299999999996</v>
      </c>
      <c r="N67" s="17"/>
      <c r="O67" s="1"/>
      <c r="P67" s="7">
        <v>29</v>
      </c>
      <c r="Q67" s="19">
        <f>P67*$B$9</f>
        <v>4176</v>
      </c>
      <c r="R67" s="21">
        <f>Q67-$F$8</f>
        <v>4146.9799999999996</v>
      </c>
      <c r="S67" s="25"/>
      <c r="T67" s="21">
        <f>$S$5+(R67/$P$2)</f>
        <v>150.01479999999998</v>
      </c>
      <c r="U67" s="17"/>
      <c r="V67" s="1"/>
      <c r="W67" s="1"/>
      <c r="X67" s="1"/>
      <c r="Y67" s="1"/>
      <c r="Z67" s="1"/>
    </row>
    <row r="68" spans="1:26" s="2" customFormat="1" ht="15.75" x14ac:dyDescent="0.25">
      <c r="A68" s="1"/>
      <c r="B68" s="4"/>
      <c r="C68" s="9">
        <f>C67+72</f>
        <v>4248</v>
      </c>
      <c r="D68" s="16"/>
      <c r="E68" s="15">
        <f>(D67+D69)/2</f>
        <v>4218.9799999999996</v>
      </c>
      <c r="F68" s="16"/>
      <c r="G68" s="15">
        <f>$E$5+(E68/$B$2)</f>
        <v>154.30179999999999</v>
      </c>
      <c r="H68" s="10"/>
      <c r="I68" s="4"/>
      <c r="J68" s="9">
        <f>J67+72</f>
        <v>4248</v>
      </c>
      <c r="K68" s="16"/>
      <c r="L68" s="15">
        <f>(K67+K69)/2</f>
        <v>4220.97</v>
      </c>
      <c r="M68" s="16"/>
      <c r="N68" s="15">
        <f>$L$4-(L68/$I$2)</f>
        <v>71.152299999999997</v>
      </c>
      <c r="O68" s="1"/>
      <c r="P68" s="4"/>
      <c r="Q68" s="9">
        <f>Q67+72</f>
        <v>4248</v>
      </c>
      <c r="R68" s="16"/>
      <c r="S68" s="27">
        <f>(R67+R69)/2</f>
        <v>4218.9799999999996</v>
      </c>
      <c r="T68" s="16"/>
      <c r="U68" s="15">
        <f>$S$5+(S68/$P$2)</f>
        <v>150.73480000000001</v>
      </c>
      <c r="V68" s="1"/>
      <c r="W68" s="1"/>
      <c r="X68" s="1"/>
      <c r="Y68" s="1"/>
      <c r="Z68" s="1"/>
    </row>
    <row r="69" spans="1:26" s="2" customFormat="1" ht="16.5" thickBot="1" x14ac:dyDescent="0.3">
      <c r="A69" s="1"/>
      <c r="B69" s="7">
        <v>30</v>
      </c>
      <c r="C69" s="19">
        <f>B69*$B$9</f>
        <v>4320</v>
      </c>
      <c r="D69" s="22">
        <f>C69-$F$8</f>
        <v>4290.9799999999996</v>
      </c>
      <c r="E69" s="18"/>
      <c r="F69" s="22">
        <f>$E$5+(D69/$B$2)</f>
        <v>155.02179999999998</v>
      </c>
      <c r="G69" s="18"/>
      <c r="H69" s="10"/>
      <c r="I69" s="7">
        <v>30</v>
      </c>
      <c r="J69" s="19">
        <f>I69*$B$9</f>
        <v>4320</v>
      </c>
      <c r="K69" s="22">
        <f>J69-$M$8</f>
        <v>4292.97</v>
      </c>
      <c r="L69" s="18"/>
      <c r="M69" s="22">
        <f>$L$4-(K69/$I$2)</f>
        <v>70.432299999999998</v>
      </c>
      <c r="N69" s="18"/>
      <c r="O69" s="1"/>
      <c r="P69" s="7">
        <v>30</v>
      </c>
      <c r="Q69" s="19">
        <f>P69*$B$9</f>
        <v>4320</v>
      </c>
      <c r="R69" s="22">
        <f>Q69-$F$8</f>
        <v>4290.9799999999996</v>
      </c>
      <c r="S69" s="34"/>
      <c r="T69" s="22">
        <f>$S$5+(R69/$P$2)</f>
        <v>151.45480000000001</v>
      </c>
      <c r="U69" s="18"/>
      <c r="V69" s="1"/>
      <c r="W69" s="1"/>
      <c r="X69" s="1"/>
      <c r="Y69" s="1"/>
      <c r="Z69" s="1"/>
    </row>
    <row r="70" spans="1:26" s="2" customFormat="1" ht="15.75" x14ac:dyDescent="0.25">
      <c r="A70" s="1"/>
      <c r="B70" s="4"/>
      <c r="C70" s="9">
        <f>C69+72</f>
        <v>4392</v>
      </c>
      <c r="D70" s="26"/>
      <c r="E70" s="27">
        <f>(D69+D71)/2</f>
        <v>2145.4899999999998</v>
      </c>
      <c r="F70" s="26"/>
      <c r="G70" s="27">
        <f>$E$5+(E70/$B$2)</f>
        <v>133.5669</v>
      </c>
      <c r="H70" s="10"/>
      <c r="I70" s="4"/>
      <c r="J70" s="9">
        <f>J69+72</f>
        <v>4392</v>
      </c>
      <c r="K70" s="26"/>
      <c r="L70" s="27">
        <f>(K69+K71)/2</f>
        <v>2146.4850000000001</v>
      </c>
      <c r="M70" s="26"/>
      <c r="N70" s="27">
        <f>$L$4-(L70/$I$2)</f>
        <v>91.897149999999996</v>
      </c>
      <c r="O70" s="1"/>
      <c r="P70" s="4"/>
      <c r="Q70" s="9">
        <f>Q69+72</f>
        <v>4392</v>
      </c>
      <c r="R70" s="26"/>
      <c r="S70" s="27">
        <f>(R69+R71)/2</f>
        <v>2145.4899999999998</v>
      </c>
      <c r="T70" s="16"/>
      <c r="U70" s="15">
        <f>$S$5+(S70/$P$2)</f>
        <v>129.9999</v>
      </c>
      <c r="V70" s="1"/>
      <c r="W70" s="1"/>
      <c r="X70" s="1"/>
      <c r="Y70" s="1"/>
      <c r="Z70" s="1"/>
    </row>
    <row r="71" spans="1:26" ht="15.75" x14ac:dyDescent="0.25">
      <c r="A71" s="1"/>
      <c r="B71" s="4"/>
      <c r="C71" s="9"/>
      <c r="D71" s="26"/>
      <c r="E71" s="27"/>
      <c r="F71" s="26"/>
      <c r="G71" s="27"/>
      <c r="H71" s="10"/>
      <c r="I71" s="4"/>
      <c r="J71" s="9"/>
      <c r="K71" s="26"/>
      <c r="L71" s="27"/>
      <c r="M71" s="26"/>
      <c r="N71" s="27"/>
      <c r="P71" s="4"/>
      <c r="Q71" s="9"/>
      <c r="R71" s="26"/>
      <c r="S71" s="27"/>
      <c r="T71" s="26"/>
      <c r="U71" s="27"/>
      <c r="V71" s="1"/>
      <c r="W71" s="1"/>
      <c r="X71" s="1"/>
      <c r="Y71" s="1"/>
      <c r="Z71" s="1"/>
    </row>
    <row r="72" spans="1:26" x14ac:dyDescent="0.25">
      <c r="F72" s="3">
        <f>E14/$B$2</f>
        <v>3.3098000000000001</v>
      </c>
      <c r="M72" s="3">
        <f>K13/$I$2</f>
        <v>2.6096999999999997</v>
      </c>
      <c r="T72" s="3">
        <f>S14/$B$2</f>
        <v>3.3098000000000001</v>
      </c>
      <c r="V72" s="1"/>
      <c r="W72" s="1"/>
      <c r="X72" s="1"/>
      <c r="Y72" s="1"/>
      <c r="Z72" s="1"/>
    </row>
    <row r="73" spans="1:26" x14ac:dyDescent="0.25">
      <c r="C73" t="s">
        <v>0</v>
      </c>
      <c r="D73">
        <f>$E$5+$F$72</f>
        <v>115.42179999999999</v>
      </c>
      <c r="J73" t="s">
        <v>0</v>
      </c>
      <c r="K73">
        <f>$L$4+$M$72</f>
        <v>115.9717</v>
      </c>
      <c r="Q73" t="s">
        <v>0</v>
      </c>
      <c r="R73">
        <f>$E$5+$F$72</f>
        <v>115.42179999999999</v>
      </c>
      <c r="V73" s="1"/>
      <c r="W73" s="1"/>
      <c r="X73" s="1"/>
      <c r="Y73" s="1"/>
      <c r="Z73" s="1"/>
    </row>
    <row r="74" spans="1:26" x14ac:dyDescent="0.25">
      <c r="C74" t="s">
        <v>1</v>
      </c>
      <c r="D74">
        <f>$E$5-$F$72</f>
        <v>108.8022</v>
      </c>
      <c r="J74" t="s">
        <v>1</v>
      </c>
      <c r="K74">
        <f>$L$4-$M$72</f>
        <v>110.75229999999999</v>
      </c>
      <c r="Q74" t="s">
        <v>1</v>
      </c>
      <c r="R74">
        <f>$E$5-$F$72</f>
        <v>108.8022</v>
      </c>
      <c r="V74" s="1"/>
      <c r="W74" s="1"/>
      <c r="X74" s="1"/>
      <c r="Y74" s="1"/>
      <c r="Z74" s="1"/>
    </row>
    <row r="75" spans="1:26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6:26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6:26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</sheetData>
  <mergeCells count="13">
    <mergeCell ref="R3:S3"/>
    <mergeCell ref="B3:C3"/>
    <mergeCell ref="D3:E3"/>
    <mergeCell ref="I3:J3"/>
    <mergeCell ref="K3:L3"/>
    <mergeCell ref="P3:Q3"/>
    <mergeCell ref="T9:U9"/>
    <mergeCell ref="A4:A5"/>
    <mergeCell ref="D9:E9"/>
    <mergeCell ref="F9:G9"/>
    <mergeCell ref="K9:L9"/>
    <mergeCell ref="M9:N9"/>
    <mergeCell ref="R9:S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topLeftCell="C1" zoomScale="75" zoomScaleNormal="75" workbookViewId="0">
      <selection activeCell="S5" sqref="S5"/>
    </sheetView>
  </sheetViews>
  <sheetFormatPr defaultRowHeight="15" x14ac:dyDescent="0.25"/>
  <cols>
    <col min="1" max="1" width="25.28515625" customWidth="1"/>
    <col min="2" max="2" width="13.140625" customWidth="1"/>
    <col min="3" max="3" width="15.7109375" customWidth="1"/>
    <col min="4" max="4" width="12.28515625" customWidth="1"/>
    <col min="5" max="5" width="13.85546875" customWidth="1"/>
    <col min="6" max="6" width="12.42578125" customWidth="1"/>
    <col min="7" max="7" width="12.5703125" customWidth="1"/>
    <col min="8" max="8" width="9.140625" style="1"/>
    <col min="9" max="9" width="12" customWidth="1"/>
    <col min="10" max="10" width="13" customWidth="1"/>
    <col min="11" max="11" width="12.5703125" customWidth="1"/>
    <col min="12" max="12" width="13.140625" customWidth="1"/>
    <col min="13" max="13" width="12" customWidth="1"/>
    <col min="14" max="14" width="12.5703125" customWidth="1"/>
    <col min="15" max="15" width="9.140625" style="1"/>
    <col min="16" max="16" width="11.7109375" customWidth="1"/>
    <col min="17" max="17" width="13" customWidth="1"/>
    <col min="18" max="18" width="14.28515625" customWidth="1"/>
    <col min="19" max="19" width="13" customWidth="1"/>
    <col min="20" max="20" width="12.140625" customWidth="1"/>
    <col min="21" max="21" width="13.5703125" customWidth="1"/>
  </cols>
  <sheetData>
    <row r="1" spans="1:26" ht="15.75" x14ac:dyDescent="0.25">
      <c r="B1" s="9">
        <v>100</v>
      </c>
      <c r="C1" s="9"/>
      <c r="D1" s="9"/>
      <c r="E1" s="9"/>
      <c r="F1" s="9"/>
      <c r="G1" s="9"/>
      <c r="H1" s="10"/>
      <c r="I1" s="9">
        <f>B1</f>
        <v>100</v>
      </c>
      <c r="J1" s="9"/>
      <c r="K1" s="9"/>
      <c r="L1" s="9"/>
      <c r="M1" s="9"/>
      <c r="N1" s="9"/>
      <c r="P1" s="9">
        <f>B1</f>
        <v>100</v>
      </c>
      <c r="Q1" s="9"/>
      <c r="R1" s="9"/>
      <c r="S1" s="9"/>
      <c r="T1" s="9"/>
      <c r="U1" s="9"/>
      <c r="V1" s="1"/>
      <c r="W1" s="1"/>
      <c r="X1" s="1"/>
      <c r="Y1" s="1"/>
      <c r="Z1" s="1"/>
    </row>
    <row r="2" spans="1:26" ht="15.75" x14ac:dyDescent="0.25">
      <c r="A2" t="s">
        <v>4</v>
      </c>
      <c r="B2" s="9">
        <v>100</v>
      </c>
      <c r="C2" s="9"/>
      <c r="D2" s="9"/>
      <c r="E2" s="9"/>
      <c r="F2" s="9"/>
      <c r="G2" s="9"/>
      <c r="H2" s="10"/>
      <c r="I2" s="9">
        <f>B2</f>
        <v>100</v>
      </c>
      <c r="J2" s="9"/>
      <c r="K2" s="9"/>
      <c r="L2" s="9"/>
      <c r="M2" s="9"/>
      <c r="N2" s="9"/>
      <c r="P2" s="9">
        <f>B2</f>
        <v>100</v>
      </c>
      <c r="Q2" s="9"/>
      <c r="R2" s="9"/>
      <c r="S2" s="9"/>
      <c r="T2" s="9"/>
      <c r="U2" s="9"/>
      <c r="V2" s="1"/>
      <c r="W2" s="1"/>
      <c r="X2" s="1"/>
      <c r="Y2" s="1"/>
      <c r="Z2" s="1"/>
    </row>
    <row r="3" spans="1:26" ht="15.75" x14ac:dyDescent="0.25">
      <c r="B3" s="37" t="s">
        <v>2</v>
      </c>
      <c r="C3" s="38"/>
      <c r="D3" s="37" t="s">
        <v>3</v>
      </c>
      <c r="E3" s="38"/>
      <c r="F3" s="11"/>
      <c r="G3" s="9"/>
      <c r="H3" s="10"/>
      <c r="I3" s="37" t="s">
        <v>3</v>
      </c>
      <c r="J3" s="38"/>
      <c r="K3" s="37" t="s">
        <v>6</v>
      </c>
      <c r="L3" s="38"/>
      <c r="M3" s="11"/>
      <c r="N3" s="9"/>
      <c r="P3" s="37" t="s">
        <v>2</v>
      </c>
      <c r="Q3" s="38"/>
      <c r="R3" s="37" t="s">
        <v>3</v>
      </c>
      <c r="S3" s="38"/>
      <c r="T3" s="11"/>
      <c r="U3" s="9"/>
      <c r="V3" s="1"/>
      <c r="W3" s="1"/>
      <c r="X3" s="1"/>
      <c r="Y3" s="1"/>
      <c r="Z3" s="1"/>
    </row>
    <row r="4" spans="1:26" ht="15.75" x14ac:dyDescent="0.25">
      <c r="A4" s="41" t="s">
        <v>8</v>
      </c>
      <c r="B4" s="9"/>
      <c r="C4" s="23">
        <v>111.44</v>
      </c>
      <c r="D4" s="6">
        <f>C4</f>
        <v>111.44</v>
      </c>
      <c r="E4" s="9"/>
      <c r="F4" s="9"/>
      <c r="G4" s="9"/>
      <c r="H4" s="10"/>
      <c r="I4" s="6">
        <f>D4</f>
        <v>111.44</v>
      </c>
      <c r="J4" s="10"/>
      <c r="K4" s="9"/>
      <c r="L4" s="23">
        <v>111.175</v>
      </c>
      <c r="M4" s="9"/>
      <c r="N4" s="9"/>
      <c r="P4" s="9"/>
      <c r="Q4" s="5">
        <f>L4</f>
        <v>111.175</v>
      </c>
      <c r="R4" s="6">
        <f>Q4</f>
        <v>111.175</v>
      </c>
      <c r="S4" s="9"/>
      <c r="T4" s="9"/>
      <c r="U4" s="9"/>
      <c r="V4" s="1"/>
      <c r="W4" s="1"/>
      <c r="X4" s="1"/>
      <c r="Y4" s="1"/>
      <c r="Z4" s="1"/>
    </row>
    <row r="5" spans="1:26" ht="15.75" x14ac:dyDescent="0.25">
      <c r="A5" s="41"/>
      <c r="B5" s="23">
        <v>110.232</v>
      </c>
      <c r="C5" s="9"/>
      <c r="D5" s="9"/>
      <c r="E5" s="24">
        <v>110.52500000000001</v>
      </c>
      <c r="F5" s="9"/>
      <c r="G5" s="9"/>
      <c r="H5" s="10"/>
      <c r="I5" s="10"/>
      <c r="J5" s="6">
        <f>E5</f>
        <v>110.52500000000001</v>
      </c>
      <c r="K5" s="5">
        <f>J5</f>
        <v>110.52500000000001</v>
      </c>
      <c r="L5" s="9"/>
      <c r="M5" s="9"/>
      <c r="N5" s="9"/>
      <c r="P5" s="5">
        <f>K5</f>
        <v>110.52500000000001</v>
      </c>
      <c r="Q5" s="9"/>
      <c r="R5" s="9"/>
      <c r="S5" s="24">
        <v>108.724</v>
      </c>
      <c r="T5" s="9"/>
      <c r="U5" s="9"/>
      <c r="V5" s="1"/>
      <c r="W5" s="1"/>
      <c r="X5" s="1"/>
      <c r="Y5" s="1"/>
      <c r="Z5" s="1"/>
    </row>
    <row r="6" spans="1:26" ht="15.75" x14ac:dyDescent="0.25">
      <c r="A6" t="s">
        <v>7</v>
      </c>
      <c r="B6" s="9"/>
      <c r="C6" s="8">
        <f>ABS(C4-B5)</f>
        <v>1.2079999999999984</v>
      </c>
      <c r="D6" s="9"/>
      <c r="E6" s="8">
        <f>ABS(D4-E5)</f>
        <v>0.91499999999999204</v>
      </c>
      <c r="F6" s="9"/>
      <c r="G6" s="9"/>
      <c r="H6" s="10"/>
      <c r="I6" s="9"/>
      <c r="J6" s="10">
        <f>ABS(I4-J5)</f>
        <v>0.91499999999999204</v>
      </c>
      <c r="K6" s="10"/>
      <c r="L6" s="9">
        <f>ABS(L4-K5)</f>
        <v>0.64999999999999147</v>
      </c>
      <c r="M6" s="9"/>
      <c r="N6" s="9"/>
      <c r="P6" s="9"/>
      <c r="Q6" s="8">
        <f>ABS(Q4-P5)</f>
        <v>0.64999999999999147</v>
      </c>
      <c r="R6" s="9"/>
      <c r="S6" s="8">
        <f>ABS(R4-S5)</f>
        <v>2.4509999999999934</v>
      </c>
      <c r="T6" s="9"/>
      <c r="U6" s="9"/>
      <c r="V6" s="1"/>
      <c r="W6" s="1"/>
      <c r="X6" s="1"/>
      <c r="Y6" s="1"/>
      <c r="Z6" s="1"/>
    </row>
    <row r="7" spans="1:26" ht="15.75" x14ac:dyDescent="0.25">
      <c r="A7" t="s">
        <v>5</v>
      </c>
      <c r="B7" s="9"/>
      <c r="C7" s="9"/>
      <c r="D7" s="9"/>
      <c r="E7" s="9"/>
      <c r="F7" s="12">
        <f>C6+E6</f>
        <v>2.1229999999999905</v>
      </c>
      <c r="G7" s="9"/>
      <c r="H7" s="10"/>
      <c r="I7" s="9"/>
      <c r="J7" s="9"/>
      <c r="K7" s="9"/>
      <c r="L7" s="9"/>
      <c r="M7" s="12">
        <f>J6+L6</f>
        <v>1.5649999999999835</v>
      </c>
      <c r="N7" s="9"/>
      <c r="P7" s="9"/>
      <c r="Q7" s="9"/>
      <c r="R7" s="9"/>
      <c r="S7" s="9"/>
      <c r="T7" s="12">
        <f>Q6+S6</f>
        <v>3.1009999999999849</v>
      </c>
      <c r="U7" s="9"/>
      <c r="V7" s="1"/>
      <c r="W7" s="1"/>
      <c r="X7" s="1"/>
      <c r="Y7" s="1"/>
      <c r="Z7" s="1"/>
    </row>
    <row r="8" spans="1:26" ht="15.75" x14ac:dyDescent="0.25">
      <c r="A8" t="s">
        <v>9</v>
      </c>
      <c r="B8" s="9"/>
      <c r="C8" s="9"/>
      <c r="D8" s="9"/>
      <c r="E8" s="9"/>
      <c r="F8" s="12">
        <f>F7*B1</f>
        <v>212.29999999999905</v>
      </c>
      <c r="G8" s="9"/>
      <c r="H8" s="10"/>
      <c r="I8" s="9"/>
      <c r="J8" s="9"/>
      <c r="K8" s="9"/>
      <c r="L8" s="9"/>
      <c r="M8" s="12">
        <f>M7*I1</f>
        <v>156.49999999999835</v>
      </c>
      <c r="N8" s="9"/>
      <c r="P8" s="9"/>
      <c r="Q8" s="9"/>
      <c r="R8" s="9"/>
      <c r="S8" s="9"/>
      <c r="T8" s="12">
        <f>T7*P1</f>
        <v>310.09999999999849</v>
      </c>
      <c r="U8" s="9"/>
      <c r="V8" s="1"/>
      <c r="W8" s="1"/>
      <c r="X8" s="1"/>
      <c r="Y8" s="1"/>
      <c r="Z8" s="1"/>
    </row>
    <row r="9" spans="1:26" ht="16.5" thickBot="1" x14ac:dyDescent="0.3">
      <c r="A9" s="1"/>
      <c r="B9" s="9">
        <f>12*12</f>
        <v>144</v>
      </c>
      <c r="C9" s="9"/>
      <c r="D9" s="39" t="s">
        <v>10</v>
      </c>
      <c r="E9" s="39"/>
      <c r="F9" s="39" t="s">
        <v>13</v>
      </c>
      <c r="G9" s="39"/>
      <c r="H9" s="10"/>
      <c r="I9" s="9">
        <f>12*12</f>
        <v>144</v>
      </c>
      <c r="J9" s="9"/>
      <c r="K9" s="39" t="s">
        <v>10</v>
      </c>
      <c r="L9" s="39"/>
      <c r="M9" s="39" t="s">
        <v>14</v>
      </c>
      <c r="N9" s="39"/>
      <c r="P9" s="9">
        <f>12*12</f>
        <v>144</v>
      </c>
      <c r="Q9" s="9"/>
      <c r="R9" s="39" t="s">
        <v>10</v>
      </c>
      <c r="S9" s="39"/>
      <c r="T9" s="40" t="s">
        <v>13</v>
      </c>
      <c r="U9" s="40"/>
      <c r="V9" s="1"/>
      <c r="W9" s="1"/>
      <c r="X9" s="1"/>
      <c r="Y9" s="1"/>
      <c r="Z9" s="1"/>
    </row>
    <row r="10" spans="1:26" ht="16.5" thickBot="1" x14ac:dyDescent="0.3">
      <c r="A10" s="1"/>
      <c r="B10" s="9"/>
      <c r="C10" s="9"/>
      <c r="D10" s="30" t="s">
        <v>11</v>
      </c>
      <c r="E10" s="31" t="s">
        <v>12</v>
      </c>
      <c r="F10" s="30" t="s">
        <v>11</v>
      </c>
      <c r="G10" s="31" t="s">
        <v>12</v>
      </c>
      <c r="H10" s="10"/>
      <c r="I10" s="9"/>
      <c r="J10" s="9"/>
      <c r="K10" s="30" t="s">
        <v>11</v>
      </c>
      <c r="L10" s="31" t="s">
        <v>12</v>
      </c>
      <c r="M10" s="32" t="s">
        <v>11</v>
      </c>
      <c r="N10" s="31" t="s">
        <v>12</v>
      </c>
      <c r="P10" s="9"/>
      <c r="Q10" s="9"/>
      <c r="R10" s="30" t="s">
        <v>11</v>
      </c>
      <c r="S10" s="35" t="s">
        <v>12</v>
      </c>
      <c r="T10" s="30" t="s">
        <v>11</v>
      </c>
      <c r="U10" s="31" t="s">
        <v>12</v>
      </c>
      <c r="V10" s="1"/>
      <c r="W10" s="1"/>
      <c r="X10" s="1"/>
      <c r="Y10" s="1"/>
      <c r="Z10" s="1"/>
    </row>
    <row r="11" spans="1:26" s="2" customFormat="1" ht="15.75" x14ac:dyDescent="0.25">
      <c r="A11" s="1"/>
      <c r="B11" s="7">
        <v>1</v>
      </c>
      <c r="C11" s="19">
        <f>B11*$B$9</f>
        <v>144</v>
      </c>
      <c r="D11" s="20">
        <f>C11-$F$8</f>
        <v>-68.299999999999045</v>
      </c>
      <c r="E11" s="13"/>
      <c r="F11" s="20">
        <f>$E$5+(D11/$B$2)</f>
        <v>109.84200000000001</v>
      </c>
      <c r="G11" s="13"/>
      <c r="H11" s="10"/>
      <c r="I11" s="7">
        <v>1</v>
      </c>
      <c r="J11" s="19">
        <f>I11*$B$9</f>
        <v>144</v>
      </c>
      <c r="K11" s="21">
        <f>J11-$M$8</f>
        <v>-12.499999999998352</v>
      </c>
      <c r="L11" s="17"/>
      <c r="M11" s="20">
        <f>$L$4-(K11/$I$2)</f>
        <v>111.29999999999998</v>
      </c>
      <c r="N11" s="13"/>
      <c r="O11" s="1"/>
      <c r="P11" s="7">
        <v>1</v>
      </c>
      <c r="Q11" s="19">
        <f>P11*$B$9</f>
        <v>144</v>
      </c>
      <c r="R11" s="20">
        <f>Q11-$F$8</f>
        <v>-68.299999999999045</v>
      </c>
      <c r="S11" s="33"/>
      <c r="T11" s="20">
        <f>$S$5+(R11/$P$2)</f>
        <v>108.04100000000001</v>
      </c>
      <c r="U11" s="13"/>
      <c r="V11" s="1"/>
      <c r="W11" s="1"/>
      <c r="X11" s="1"/>
      <c r="Y11" s="1"/>
      <c r="Z11" s="1"/>
    </row>
    <row r="12" spans="1:26" ht="15.75" x14ac:dyDescent="0.25">
      <c r="A12" s="1"/>
      <c r="B12" s="4"/>
      <c r="C12" s="9">
        <f>C11+72</f>
        <v>216</v>
      </c>
      <c r="D12" s="14"/>
      <c r="E12" s="15">
        <f>(D11+D13)/2</f>
        <v>3.700000000000955</v>
      </c>
      <c r="F12" s="16"/>
      <c r="G12" s="15">
        <f>$E$5+(E12/$B$2)</f>
        <v>110.56200000000001</v>
      </c>
      <c r="H12" s="10"/>
      <c r="I12" s="4"/>
      <c r="J12" s="9">
        <f>J11+72</f>
        <v>216</v>
      </c>
      <c r="K12" s="14"/>
      <c r="L12" s="15">
        <f>(K11+K13)/2</f>
        <v>59.500000000001648</v>
      </c>
      <c r="M12" s="16"/>
      <c r="N12" s="15">
        <f>$L$4-(L12/$I$2)</f>
        <v>110.57999999999998</v>
      </c>
      <c r="P12" s="4"/>
      <c r="Q12" s="9">
        <f>Q11+72</f>
        <v>216</v>
      </c>
      <c r="R12" s="14"/>
      <c r="S12" s="27">
        <f>(R11+R13)/2</f>
        <v>3.700000000000955</v>
      </c>
      <c r="T12" s="16"/>
      <c r="U12" s="15">
        <f>$S$5+(S12/$P$2)</f>
        <v>108.76100000000001</v>
      </c>
      <c r="V12" s="1"/>
      <c r="W12" s="1"/>
      <c r="X12" s="1"/>
      <c r="Y12" s="1"/>
      <c r="Z12" s="1"/>
    </row>
    <row r="13" spans="1:26" s="2" customFormat="1" ht="15.75" x14ac:dyDescent="0.25">
      <c r="A13" s="1"/>
      <c r="B13" s="7">
        <v>2</v>
      </c>
      <c r="C13" s="19">
        <f>B13*$B$9</f>
        <v>288</v>
      </c>
      <c r="D13" s="21">
        <f>C13-$F$8</f>
        <v>75.700000000000955</v>
      </c>
      <c r="E13" s="17"/>
      <c r="F13" s="21">
        <f>$E$5+(D13/$B$2)</f>
        <v>111.28200000000001</v>
      </c>
      <c r="G13" s="17"/>
      <c r="H13" s="10"/>
      <c r="I13" s="7">
        <v>2</v>
      </c>
      <c r="J13" s="19">
        <f>I13*$B$9</f>
        <v>288</v>
      </c>
      <c r="K13" s="21">
        <f>J13-$M$8</f>
        <v>131.50000000000165</v>
      </c>
      <c r="L13" s="17"/>
      <c r="M13" s="21">
        <f>$L$4-(K13/$I$2)</f>
        <v>109.85999999999999</v>
      </c>
      <c r="N13" s="17"/>
      <c r="O13" s="1"/>
      <c r="P13" s="7">
        <v>2</v>
      </c>
      <c r="Q13" s="19">
        <f>P13*$B$9</f>
        <v>288</v>
      </c>
      <c r="R13" s="21">
        <f>Q13-$F$8</f>
        <v>75.700000000000955</v>
      </c>
      <c r="S13" s="25"/>
      <c r="T13" s="21">
        <f>$S$5+(R13/$P$2)</f>
        <v>109.48100000000001</v>
      </c>
      <c r="U13" s="17"/>
      <c r="V13" s="1"/>
      <c r="W13" s="1"/>
      <c r="X13" s="1"/>
      <c r="Y13" s="1"/>
      <c r="Z13" s="1"/>
    </row>
    <row r="14" spans="1:26" ht="15.75" x14ac:dyDescent="0.25">
      <c r="A14" s="1"/>
      <c r="B14" s="4"/>
      <c r="C14" s="9">
        <f>C13+72</f>
        <v>360</v>
      </c>
      <c r="D14" s="14"/>
      <c r="E14" s="15">
        <f>(D13+D15)/2</f>
        <v>147.70000000000095</v>
      </c>
      <c r="F14" s="16"/>
      <c r="G14" s="15">
        <f>$E$5+(E14/$B$2)</f>
        <v>112.00200000000001</v>
      </c>
      <c r="H14" s="10"/>
      <c r="I14" s="4"/>
      <c r="J14" s="9">
        <f>J13+72</f>
        <v>360</v>
      </c>
      <c r="K14" s="14"/>
      <c r="L14" s="15">
        <f t="shared" ref="L14:L32" si="0">(K13+K15)/2</f>
        <v>203.50000000000165</v>
      </c>
      <c r="M14" s="16"/>
      <c r="N14" s="15">
        <f>$L$4-(L14/$I$2)</f>
        <v>109.13999999999999</v>
      </c>
      <c r="P14" s="4"/>
      <c r="Q14" s="9">
        <f>Q13+72</f>
        <v>360</v>
      </c>
      <c r="R14" s="14"/>
      <c r="S14" s="27">
        <f>(R13+R15)/2</f>
        <v>147.70000000000095</v>
      </c>
      <c r="T14" s="16"/>
      <c r="U14" s="15">
        <f>$S$5+(S14/$P$2)</f>
        <v>110.20100000000001</v>
      </c>
      <c r="V14" s="1"/>
      <c r="W14" s="1"/>
      <c r="X14" s="1"/>
      <c r="Y14" s="1"/>
      <c r="Z14" s="1"/>
    </row>
    <row r="15" spans="1:26" s="2" customFormat="1" ht="15.75" x14ac:dyDescent="0.25">
      <c r="A15" s="1"/>
      <c r="B15" s="7">
        <v>3</v>
      </c>
      <c r="C15" s="19">
        <f>B15*$B$9</f>
        <v>432</v>
      </c>
      <c r="D15" s="21">
        <f>C15-$F$8</f>
        <v>219.70000000000095</v>
      </c>
      <c r="E15" s="17"/>
      <c r="F15" s="21">
        <f>$E$5+(D15/$B$2)</f>
        <v>112.72200000000001</v>
      </c>
      <c r="G15" s="17"/>
      <c r="H15" s="10"/>
      <c r="I15" s="7">
        <v>3</v>
      </c>
      <c r="J15" s="19">
        <f>I15*$B$9</f>
        <v>432</v>
      </c>
      <c r="K15" s="21">
        <f>J15-$M$8</f>
        <v>275.50000000000165</v>
      </c>
      <c r="L15" s="17"/>
      <c r="M15" s="21">
        <f>$L$4-(K15/$I$2)</f>
        <v>108.41999999999999</v>
      </c>
      <c r="N15" s="17"/>
      <c r="O15" s="1"/>
      <c r="P15" s="7">
        <v>3</v>
      </c>
      <c r="Q15" s="19">
        <f>P15*$B$9</f>
        <v>432</v>
      </c>
      <c r="R15" s="21">
        <f>Q15-$F$8</f>
        <v>219.70000000000095</v>
      </c>
      <c r="S15" s="25"/>
      <c r="T15" s="21">
        <f>$S$5+(R15/$P$2)</f>
        <v>110.92100000000001</v>
      </c>
      <c r="U15" s="17"/>
      <c r="V15" s="1"/>
      <c r="W15" s="1"/>
      <c r="X15" s="1"/>
      <c r="Y15" s="1"/>
      <c r="Z15" s="1"/>
    </row>
    <row r="16" spans="1:26" ht="15.75" x14ac:dyDescent="0.25">
      <c r="A16" s="1"/>
      <c r="B16" s="4"/>
      <c r="C16" s="9">
        <f>C15+72</f>
        <v>504</v>
      </c>
      <c r="D16" s="14"/>
      <c r="E16" s="15">
        <f>(D15+D17)/2</f>
        <v>291.70000000000095</v>
      </c>
      <c r="F16" s="16"/>
      <c r="G16" s="15">
        <f>$E$5+(E16/$B$2)</f>
        <v>113.44200000000002</v>
      </c>
      <c r="H16" s="10"/>
      <c r="I16" s="4"/>
      <c r="J16" s="9">
        <f>J15+72</f>
        <v>504</v>
      </c>
      <c r="K16" s="14"/>
      <c r="L16" s="15">
        <f t="shared" si="0"/>
        <v>347.50000000000165</v>
      </c>
      <c r="M16" s="16"/>
      <c r="N16" s="15">
        <f>$L$4-(L16/$I$2)</f>
        <v>107.69999999999997</v>
      </c>
      <c r="P16" s="4"/>
      <c r="Q16" s="9">
        <f>Q15+72</f>
        <v>504</v>
      </c>
      <c r="R16" s="14"/>
      <c r="S16" s="27">
        <f>(R15+R17)/2</f>
        <v>291.70000000000095</v>
      </c>
      <c r="T16" s="16"/>
      <c r="U16" s="15">
        <f>$S$5+(S16/$P$2)</f>
        <v>111.64100000000002</v>
      </c>
      <c r="V16" s="1"/>
      <c r="W16" s="1"/>
      <c r="X16" s="1"/>
      <c r="Y16" s="1"/>
      <c r="Z16" s="1"/>
    </row>
    <row r="17" spans="1:26" s="2" customFormat="1" ht="15.75" x14ac:dyDescent="0.25">
      <c r="A17" s="1"/>
      <c r="B17" s="7">
        <v>4</v>
      </c>
      <c r="C17" s="19">
        <f>B17*$B$9</f>
        <v>576</v>
      </c>
      <c r="D17" s="21">
        <f>C17-$F$8</f>
        <v>363.70000000000095</v>
      </c>
      <c r="E17" s="17"/>
      <c r="F17" s="21">
        <f>$E$5+(D17/$B$2)</f>
        <v>114.16200000000002</v>
      </c>
      <c r="G17" s="17"/>
      <c r="H17" s="10"/>
      <c r="I17" s="7">
        <v>4</v>
      </c>
      <c r="J17" s="19">
        <f>I17*$B$9</f>
        <v>576</v>
      </c>
      <c r="K17" s="21">
        <f>J17-$M$8</f>
        <v>419.50000000000165</v>
      </c>
      <c r="L17" s="17"/>
      <c r="M17" s="21">
        <f>$L$4-(K17/$I$2)</f>
        <v>106.97999999999998</v>
      </c>
      <c r="N17" s="17"/>
      <c r="O17" s="1"/>
      <c r="P17" s="7">
        <v>4</v>
      </c>
      <c r="Q17" s="19">
        <f>P17*$B$9</f>
        <v>576</v>
      </c>
      <c r="R17" s="21">
        <f>Q17-$F$8</f>
        <v>363.70000000000095</v>
      </c>
      <c r="S17" s="25"/>
      <c r="T17" s="21">
        <f>$S$5+(R17/$P$2)</f>
        <v>112.36100000000002</v>
      </c>
      <c r="U17" s="17"/>
      <c r="V17" s="1"/>
      <c r="W17" s="1"/>
      <c r="X17" s="1"/>
      <c r="Y17" s="1"/>
      <c r="Z17" s="1"/>
    </row>
    <row r="18" spans="1:26" ht="15.75" x14ac:dyDescent="0.25">
      <c r="A18" s="1"/>
      <c r="B18" s="4"/>
      <c r="C18" s="9">
        <f>C17+72</f>
        <v>648</v>
      </c>
      <c r="D18" s="14"/>
      <c r="E18" s="15">
        <f>(D17+D19)/2</f>
        <v>435.70000000000095</v>
      </c>
      <c r="F18" s="16"/>
      <c r="G18" s="15">
        <f>$E$5+(E18/$B$2)</f>
        <v>114.88200000000002</v>
      </c>
      <c r="H18" s="10"/>
      <c r="I18" s="4"/>
      <c r="J18" s="9">
        <f>J17+72</f>
        <v>648</v>
      </c>
      <c r="K18" s="14"/>
      <c r="L18" s="15">
        <f t="shared" si="0"/>
        <v>491.50000000000159</v>
      </c>
      <c r="M18" s="16"/>
      <c r="N18" s="15">
        <f>$L$4-(L18/$I$2)</f>
        <v>106.25999999999998</v>
      </c>
      <c r="P18" s="4"/>
      <c r="Q18" s="9">
        <f>Q17+72</f>
        <v>648</v>
      </c>
      <c r="R18" s="14"/>
      <c r="S18" s="27">
        <f>(R17+R19)/2</f>
        <v>435.70000000000095</v>
      </c>
      <c r="T18" s="16"/>
      <c r="U18" s="15">
        <f>$S$5+(S18/$P$2)</f>
        <v>113.08100000000002</v>
      </c>
      <c r="V18" s="1"/>
      <c r="W18" s="1"/>
      <c r="X18" s="1"/>
      <c r="Y18" s="1"/>
      <c r="Z18" s="1"/>
    </row>
    <row r="19" spans="1:26" s="2" customFormat="1" ht="15.75" x14ac:dyDescent="0.25">
      <c r="A19" s="1"/>
      <c r="B19" s="7">
        <v>5</v>
      </c>
      <c r="C19" s="19">
        <f>B19*$B$9</f>
        <v>720</v>
      </c>
      <c r="D19" s="21">
        <f>C19-$F$8</f>
        <v>507.70000000000095</v>
      </c>
      <c r="E19" s="17"/>
      <c r="F19" s="21">
        <f>$E$5+(D19/$B$2)</f>
        <v>115.60200000000002</v>
      </c>
      <c r="G19" s="17"/>
      <c r="H19" s="10"/>
      <c r="I19" s="7">
        <v>5</v>
      </c>
      <c r="J19" s="19">
        <f>I19*$B$9</f>
        <v>720</v>
      </c>
      <c r="K19" s="21">
        <f>J19-$M$8</f>
        <v>563.50000000000159</v>
      </c>
      <c r="L19" s="17"/>
      <c r="M19" s="21">
        <f>$L$4-(K19/$I$2)</f>
        <v>105.53999999999998</v>
      </c>
      <c r="N19" s="17"/>
      <c r="O19" s="1"/>
      <c r="P19" s="7">
        <v>5</v>
      </c>
      <c r="Q19" s="19">
        <f>P19*$B$9</f>
        <v>720</v>
      </c>
      <c r="R19" s="21">
        <f>Q19-$F$8</f>
        <v>507.70000000000095</v>
      </c>
      <c r="S19" s="25"/>
      <c r="T19" s="21">
        <f>$S$5+(R19/$P$2)</f>
        <v>113.80100000000002</v>
      </c>
      <c r="U19" s="17"/>
      <c r="V19" s="1"/>
      <c r="W19" s="1"/>
      <c r="X19" s="1"/>
      <c r="Y19" s="1"/>
      <c r="Z19" s="1"/>
    </row>
    <row r="20" spans="1:26" ht="15.75" x14ac:dyDescent="0.25">
      <c r="A20" s="1"/>
      <c r="B20" s="4"/>
      <c r="C20" s="9">
        <f>C19+72</f>
        <v>792</v>
      </c>
      <c r="D20" s="14"/>
      <c r="E20" s="15">
        <f>(D19+D21)/2</f>
        <v>579.70000000000095</v>
      </c>
      <c r="F20" s="16"/>
      <c r="G20" s="15">
        <f>$E$5+(E20/$B$2)</f>
        <v>116.32200000000002</v>
      </c>
      <c r="H20" s="10"/>
      <c r="I20" s="4"/>
      <c r="J20" s="9">
        <f>J19+72</f>
        <v>792</v>
      </c>
      <c r="K20" s="14"/>
      <c r="L20" s="15">
        <f t="shared" si="0"/>
        <v>635.50000000000159</v>
      </c>
      <c r="M20" s="16"/>
      <c r="N20" s="15">
        <f>$L$4-(L20/$I$2)</f>
        <v>104.81999999999998</v>
      </c>
      <c r="P20" s="4"/>
      <c r="Q20" s="9">
        <f>Q19+72</f>
        <v>792</v>
      </c>
      <c r="R20" s="14"/>
      <c r="S20" s="27">
        <f>(R19+R21)/2</f>
        <v>579.70000000000095</v>
      </c>
      <c r="T20" s="16"/>
      <c r="U20" s="15">
        <f>$S$5+(S20/$P$2)</f>
        <v>114.52100000000002</v>
      </c>
      <c r="V20" s="1"/>
      <c r="W20" s="1"/>
      <c r="X20" s="1"/>
      <c r="Y20" s="1"/>
      <c r="Z20" s="1"/>
    </row>
    <row r="21" spans="1:26" s="2" customFormat="1" ht="15.75" x14ac:dyDescent="0.25">
      <c r="A21" s="1"/>
      <c r="B21" s="7">
        <v>6</v>
      </c>
      <c r="C21" s="19">
        <f>B21*$B$9</f>
        <v>864</v>
      </c>
      <c r="D21" s="21">
        <f>C21-$F$8</f>
        <v>651.70000000000095</v>
      </c>
      <c r="E21" s="17"/>
      <c r="F21" s="21">
        <f>$E$5+(D21/$B$2)</f>
        <v>117.04200000000002</v>
      </c>
      <c r="G21" s="17"/>
      <c r="H21" s="10"/>
      <c r="I21" s="7">
        <v>6</v>
      </c>
      <c r="J21" s="19">
        <f>I21*$B$9</f>
        <v>864</v>
      </c>
      <c r="K21" s="21">
        <f>J21-$M$8</f>
        <v>707.50000000000159</v>
      </c>
      <c r="L21" s="17"/>
      <c r="M21" s="21">
        <f>$L$4-(K21/$I$2)</f>
        <v>104.09999999999998</v>
      </c>
      <c r="N21" s="17"/>
      <c r="O21" s="1"/>
      <c r="P21" s="7">
        <v>6</v>
      </c>
      <c r="Q21" s="19">
        <f>P21*$B$9</f>
        <v>864</v>
      </c>
      <c r="R21" s="21">
        <f>Q21-$F$8</f>
        <v>651.70000000000095</v>
      </c>
      <c r="S21" s="25"/>
      <c r="T21" s="21">
        <f>$S$5+(R21/$P$2)</f>
        <v>115.24100000000001</v>
      </c>
      <c r="U21" s="17"/>
      <c r="V21" s="1"/>
      <c r="W21" s="1"/>
      <c r="X21" s="1"/>
      <c r="Y21" s="1"/>
      <c r="Z21" s="1"/>
    </row>
    <row r="22" spans="1:26" ht="15.75" x14ac:dyDescent="0.25">
      <c r="A22" s="1"/>
      <c r="B22" s="4"/>
      <c r="C22" s="9">
        <f>C21+72</f>
        <v>936</v>
      </c>
      <c r="D22" s="14"/>
      <c r="E22" s="15">
        <f>(D21+D23)/2</f>
        <v>723.70000000000095</v>
      </c>
      <c r="F22" s="16"/>
      <c r="G22" s="15">
        <f>$E$5+(E22/$B$2)</f>
        <v>117.76200000000001</v>
      </c>
      <c r="H22" s="10"/>
      <c r="I22" s="4"/>
      <c r="J22" s="9">
        <f>J21+72</f>
        <v>936</v>
      </c>
      <c r="K22" s="14"/>
      <c r="L22" s="15">
        <f t="shared" si="0"/>
        <v>779.50000000000159</v>
      </c>
      <c r="M22" s="16"/>
      <c r="N22" s="15">
        <f>$L$4-(L22/$I$2)</f>
        <v>103.37999999999998</v>
      </c>
      <c r="P22" s="4"/>
      <c r="Q22" s="9">
        <f>Q21+72</f>
        <v>936</v>
      </c>
      <c r="R22" s="14"/>
      <c r="S22" s="27">
        <f>(R21+R23)/2</f>
        <v>723.70000000000095</v>
      </c>
      <c r="T22" s="16"/>
      <c r="U22" s="15">
        <f>$S$5+(S22/$P$2)</f>
        <v>115.96100000000001</v>
      </c>
      <c r="V22" s="1"/>
      <c r="W22" s="1"/>
      <c r="X22" s="1"/>
      <c r="Y22" s="1"/>
      <c r="Z22" s="1"/>
    </row>
    <row r="23" spans="1:26" s="2" customFormat="1" ht="15.75" x14ac:dyDescent="0.25">
      <c r="A23" s="1"/>
      <c r="B23" s="7">
        <v>7</v>
      </c>
      <c r="C23" s="19">
        <f>B23*$B$9</f>
        <v>1008</v>
      </c>
      <c r="D23" s="21">
        <f>C23-$F$8</f>
        <v>795.70000000000095</v>
      </c>
      <c r="E23" s="17"/>
      <c r="F23" s="21">
        <f>$E$5+(D23/$B$2)</f>
        <v>118.48200000000001</v>
      </c>
      <c r="G23" s="17"/>
      <c r="H23" s="10"/>
      <c r="I23" s="7">
        <v>7</v>
      </c>
      <c r="J23" s="19">
        <f>I23*$B$9</f>
        <v>1008</v>
      </c>
      <c r="K23" s="21">
        <f>J23-$M$8</f>
        <v>851.50000000000159</v>
      </c>
      <c r="L23" s="17"/>
      <c r="M23" s="21">
        <f>$L$4-(K23/$I$2)</f>
        <v>102.65999999999998</v>
      </c>
      <c r="N23" s="17"/>
      <c r="O23" s="1"/>
      <c r="P23" s="7">
        <v>7</v>
      </c>
      <c r="Q23" s="19">
        <f>P23*$B$9</f>
        <v>1008</v>
      </c>
      <c r="R23" s="21">
        <f>Q23-$F$8</f>
        <v>795.70000000000095</v>
      </c>
      <c r="S23" s="25"/>
      <c r="T23" s="21">
        <f>$S$5+(R23/$P$2)</f>
        <v>116.68100000000001</v>
      </c>
      <c r="U23" s="17"/>
      <c r="V23" s="1"/>
      <c r="W23" s="1"/>
      <c r="X23" s="1"/>
      <c r="Y23" s="1"/>
      <c r="Z23" s="1"/>
    </row>
    <row r="24" spans="1:26" ht="15.75" x14ac:dyDescent="0.25">
      <c r="A24" s="1"/>
      <c r="B24" s="4"/>
      <c r="C24" s="9">
        <f>C23+72</f>
        <v>1080</v>
      </c>
      <c r="D24" s="14"/>
      <c r="E24" s="15">
        <f>(D23+D25)/2</f>
        <v>867.70000000000095</v>
      </c>
      <c r="F24" s="16"/>
      <c r="G24" s="15">
        <f>$E$5+(E24/$B$2)</f>
        <v>119.20200000000001</v>
      </c>
      <c r="H24" s="10"/>
      <c r="I24" s="4"/>
      <c r="J24" s="9">
        <f>J23+72</f>
        <v>1080</v>
      </c>
      <c r="K24" s="14"/>
      <c r="L24" s="15">
        <f t="shared" si="0"/>
        <v>923.50000000000159</v>
      </c>
      <c r="M24" s="16"/>
      <c r="N24" s="15">
        <f>$L$4-(L24/$I$2)</f>
        <v>101.93999999999998</v>
      </c>
      <c r="P24" s="4"/>
      <c r="Q24" s="9">
        <f>Q23+72</f>
        <v>1080</v>
      </c>
      <c r="R24" s="14"/>
      <c r="S24" s="27">
        <f>(R23+R25)/2</f>
        <v>867.70000000000095</v>
      </c>
      <c r="T24" s="16"/>
      <c r="U24" s="15">
        <f>$S$5+(S24/$P$2)</f>
        <v>117.40100000000001</v>
      </c>
      <c r="V24" s="1"/>
      <c r="W24" s="1"/>
      <c r="X24" s="1"/>
      <c r="Y24" s="1"/>
      <c r="Z24" s="1"/>
    </row>
    <row r="25" spans="1:26" s="2" customFormat="1" ht="15.75" x14ac:dyDescent="0.25">
      <c r="A25" s="1"/>
      <c r="B25" s="7">
        <v>8</v>
      </c>
      <c r="C25" s="19">
        <f>B25*$B$9</f>
        <v>1152</v>
      </c>
      <c r="D25" s="21">
        <f>C25-$F$8</f>
        <v>939.70000000000095</v>
      </c>
      <c r="E25" s="17"/>
      <c r="F25" s="21">
        <f>$E$5+(D25/$B$2)</f>
        <v>119.92200000000001</v>
      </c>
      <c r="G25" s="17"/>
      <c r="H25" s="10"/>
      <c r="I25" s="7">
        <v>8</v>
      </c>
      <c r="J25" s="19">
        <f>I25*$B$9</f>
        <v>1152</v>
      </c>
      <c r="K25" s="21">
        <f>J25-$M$8</f>
        <v>995.50000000000159</v>
      </c>
      <c r="L25" s="17"/>
      <c r="M25" s="21">
        <f>$L$4-(K25/$I$2)</f>
        <v>101.21999999999998</v>
      </c>
      <c r="N25" s="17"/>
      <c r="O25" s="1"/>
      <c r="P25" s="7">
        <v>8</v>
      </c>
      <c r="Q25" s="19">
        <f>P25*$B$9</f>
        <v>1152</v>
      </c>
      <c r="R25" s="21">
        <f>Q25-$F$8</f>
        <v>939.70000000000095</v>
      </c>
      <c r="S25" s="25"/>
      <c r="T25" s="21">
        <f>$S$5+(R25/$P$2)</f>
        <v>118.12100000000001</v>
      </c>
      <c r="U25" s="17"/>
      <c r="V25" s="1"/>
      <c r="W25" s="1"/>
      <c r="X25" s="1"/>
      <c r="Y25" s="1"/>
      <c r="Z25" s="1"/>
    </row>
    <row r="26" spans="1:26" ht="15.75" x14ac:dyDescent="0.25">
      <c r="A26" s="1"/>
      <c r="B26" s="4"/>
      <c r="C26" s="9">
        <f>C25+72</f>
        <v>1224</v>
      </c>
      <c r="D26" s="14"/>
      <c r="E26" s="15">
        <f>(D25+D27)/2</f>
        <v>1011.700000000001</v>
      </c>
      <c r="F26" s="16"/>
      <c r="G26" s="15">
        <f>$E$5+(E26/$B$2)</f>
        <v>120.64200000000001</v>
      </c>
      <c r="H26" s="10"/>
      <c r="I26" s="4"/>
      <c r="J26" s="9">
        <f>J25+72</f>
        <v>1224</v>
      </c>
      <c r="K26" s="14"/>
      <c r="L26" s="15">
        <f t="shared" si="0"/>
        <v>1067.5000000000016</v>
      </c>
      <c r="M26" s="16"/>
      <c r="N26" s="15">
        <f>$L$4-(L26/$I$2)</f>
        <v>100.49999999999999</v>
      </c>
      <c r="P26" s="4"/>
      <c r="Q26" s="9">
        <f>Q25+72</f>
        <v>1224</v>
      </c>
      <c r="R26" s="14"/>
      <c r="S26" s="27">
        <f>(R25+R27)/2</f>
        <v>1011.700000000001</v>
      </c>
      <c r="T26" s="16"/>
      <c r="U26" s="15">
        <f>$S$5+(S26/$P$2)</f>
        <v>118.84100000000001</v>
      </c>
      <c r="V26" s="1"/>
      <c r="W26" s="1"/>
      <c r="X26" s="1"/>
      <c r="Y26" s="1"/>
      <c r="Z26" s="1"/>
    </row>
    <row r="27" spans="1:26" s="2" customFormat="1" ht="15.75" x14ac:dyDescent="0.25">
      <c r="A27" s="1"/>
      <c r="B27" s="7">
        <v>9</v>
      </c>
      <c r="C27" s="19">
        <f>B27*$B$9</f>
        <v>1296</v>
      </c>
      <c r="D27" s="21">
        <f>C27-$F$8</f>
        <v>1083.700000000001</v>
      </c>
      <c r="E27" s="17"/>
      <c r="F27" s="21">
        <f>$E$5+(D27/$B$2)</f>
        <v>121.36200000000002</v>
      </c>
      <c r="G27" s="17"/>
      <c r="H27" s="10"/>
      <c r="I27" s="7">
        <v>9</v>
      </c>
      <c r="J27" s="19">
        <f>I27*$B$9</f>
        <v>1296</v>
      </c>
      <c r="K27" s="21">
        <f>J27-$M$8</f>
        <v>1139.5000000000016</v>
      </c>
      <c r="L27" s="17"/>
      <c r="M27" s="21">
        <f>$L$4-(K27/$I$2)</f>
        <v>99.779999999999987</v>
      </c>
      <c r="N27" s="17"/>
      <c r="O27" s="1"/>
      <c r="P27" s="7">
        <v>9</v>
      </c>
      <c r="Q27" s="19">
        <f>P27*$B$9</f>
        <v>1296</v>
      </c>
      <c r="R27" s="21">
        <f>Q27-$F$8</f>
        <v>1083.700000000001</v>
      </c>
      <c r="S27" s="25"/>
      <c r="T27" s="21">
        <f>$S$5+(R27/$P$2)</f>
        <v>119.56100000000001</v>
      </c>
      <c r="U27" s="17"/>
      <c r="V27" s="1"/>
      <c r="W27" s="1"/>
      <c r="X27" s="1"/>
      <c r="Y27" s="1"/>
      <c r="Z27" s="1"/>
    </row>
    <row r="28" spans="1:26" ht="15.75" x14ac:dyDescent="0.25">
      <c r="A28" s="1"/>
      <c r="B28" s="4"/>
      <c r="C28" s="9">
        <f>C27+72</f>
        <v>1368</v>
      </c>
      <c r="D28" s="14"/>
      <c r="E28" s="15">
        <f>(D27+D29)/2</f>
        <v>1155.700000000001</v>
      </c>
      <c r="F28" s="16"/>
      <c r="G28" s="15">
        <f>$E$5+(E28/$B$2)</f>
        <v>122.08200000000002</v>
      </c>
      <c r="H28" s="10"/>
      <c r="I28" s="4"/>
      <c r="J28" s="9">
        <f>J27+72</f>
        <v>1368</v>
      </c>
      <c r="K28" s="14"/>
      <c r="L28" s="15">
        <f t="shared" si="0"/>
        <v>1211.5000000000016</v>
      </c>
      <c r="M28" s="16"/>
      <c r="N28" s="15">
        <f>$L$4-(L28/$I$2)</f>
        <v>99.059999999999974</v>
      </c>
      <c r="P28" s="4"/>
      <c r="Q28" s="9">
        <f>Q27+72</f>
        <v>1368</v>
      </c>
      <c r="R28" s="14"/>
      <c r="S28" s="27">
        <f>(R27+R29)/2</f>
        <v>1155.700000000001</v>
      </c>
      <c r="T28" s="16"/>
      <c r="U28" s="15">
        <f>$S$5+(S28/$P$2)</f>
        <v>120.28100000000001</v>
      </c>
      <c r="V28" s="1"/>
      <c r="W28" s="1"/>
      <c r="X28" s="1"/>
      <c r="Y28" s="1"/>
      <c r="Z28" s="1"/>
    </row>
    <row r="29" spans="1:26" s="2" customFormat="1" ht="15.75" x14ac:dyDescent="0.25">
      <c r="A29" s="1"/>
      <c r="B29" s="7">
        <v>10</v>
      </c>
      <c r="C29" s="19">
        <f>B29*$B$9</f>
        <v>1440</v>
      </c>
      <c r="D29" s="21">
        <f>C29-$F$8</f>
        <v>1227.700000000001</v>
      </c>
      <c r="E29" s="17"/>
      <c r="F29" s="21">
        <f>$E$5+(D29/$B$2)</f>
        <v>122.80200000000002</v>
      </c>
      <c r="G29" s="17"/>
      <c r="H29" s="10"/>
      <c r="I29" s="7">
        <v>10</v>
      </c>
      <c r="J29" s="19">
        <f>I29*$B$9</f>
        <v>1440</v>
      </c>
      <c r="K29" s="21">
        <f>J29-$M$8</f>
        <v>1283.5000000000016</v>
      </c>
      <c r="L29" s="17"/>
      <c r="M29" s="21">
        <f>$L$4-(K29/$I$2)</f>
        <v>98.339999999999975</v>
      </c>
      <c r="N29" s="17"/>
      <c r="O29" s="1"/>
      <c r="P29" s="7">
        <v>10</v>
      </c>
      <c r="Q29" s="19">
        <f>P29*$B$9</f>
        <v>1440</v>
      </c>
      <c r="R29" s="21">
        <f>Q29-$F$8</f>
        <v>1227.700000000001</v>
      </c>
      <c r="S29" s="25"/>
      <c r="T29" s="21">
        <f>$S$5+(R29/$P$2)</f>
        <v>121.00100000000002</v>
      </c>
      <c r="U29" s="17"/>
      <c r="V29" s="1"/>
      <c r="W29" s="1"/>
      <c r="X29" s="1"/>
      <c r="Y29" s="1"/>
      <c r="Z29" s="1"/>
    </row>
    <row r="30" spans="1:26" ht="15.75" x14ac:dyDescent="0.25">
      <c r="A30" s="1"/>
      <c r="B30" s="4"/>
      <c r="C30" s="9">
        <f>C29+72</f>
        <v>1512</v>
      </c>
      <c r="D30" s="14"/>
      <c r="E30" s="15">
        <f>(D29+D31)/2</f>
        <v>1299.700000000001</v>
      </c>
      <c r="F30" s="16"/>
      <c r="G30" s="15">
        <f>$E$5+(E30/$B$2)</f>
        <v>123.52200000000002</v>
      </c>
      <c r="H30" s="10"/>
      <c r="I30" s="4"/>
      <c r="J30" s="9">
        <f>J29+72</f>
        <v>1512</v>
      </c>
      <c r="K30" s="14"/>
      <c r="L30" s="15">
        <f>(K29+K31)/2</f>
        <v>1355.5000000000016</v>
      </c>
      <c r="M30" s="16"/>
      <c r="N30" s="15">
        <f>$L$4-(L30/$I$2)</f>
        <v>97.619999999999976</v>
      </c>
      <c r="P30" s="4"/>
      <c r="Q30" s="9">
        <f>Q29+72</f>
        <v>1512</v>
      </c>
      <c r="R30" s="14"/>
      <c r="S30" s="27">
        <f>(R29+R31)/2</f>
        <v>1299.700000000001</v>
      </c>
      <c r="T30" s="16"/>
      <c r="U30" s="15">
        <f>$S$5+(S30/$P$2)</f>
        <v>121.72100000000002</v>
      </c>
      <c r="V30" s="1"/>
      <c r="W30" s="1"/>
      <c r="X30" s="1"/>
      <c r="Y30" s="1"/>
      <c r="Z30" s="1"/>
    </row>
    <row r="31" spans="1:26" s="2" customFormat="1" ht="15.75" x14ac:dyDescent="0.25">
      <c r="A31" s="1"/>
      <c r="B31" s="7">
        <v>11</v>
      </c>
      <c r="C31" s="19">
        <f>B31*$B$9</f>
        <v>1584</v>
      </c>
      <c r="D31" s="21">
        <f>C31-$F$8</f>
        <v>1371.700000000001</v>
      </c>
      <c r="E31" s="17"/>
      <c r="F31" s="21">
        <f>$E$5+(D31/$B$2)</f>
        <v>124.24200000000002</v>
      </c>
      <c r="G31" s="17"/>
      <c r="H31" s="10"/>
      <c r="I31" s="7">
        <v>11</v>
      </c>
      <c r="J31" s="19">
        <f>I31*$B$9</f>
        <v>1584</v>
      </c>
      <c r="K31" s="21">
        <f>J31-$M$8</f>
        <v>1427.5000000000016</v>
      </c>
      <c r="L31" s="17"/>
      <c r="M31" s="21">
        <f>$L$4-(K31/$I$2)</f>
        <v>96.899999999999977</v>
      </c>
      <c r="N31" s="17"/>
      <c r="O31" s="1"/>
      <c r="P31" s="7">
        <v>11</v>
      </c>
      <c r="Q31" s="19">
        <f>P31*$B$9</f>
        <v>1584</v>
      </c>
      <c r="R31" s="21">
        <f>Q31-$F$8</f>
        <v>1371.700000000001</v>
      </c>
      <c r="S31" s="25"/>
      <c r="T31" s="21">
        <f>$S$5+(R31/$P$2)</f>
        <v>122.44100000000002</v>
      </c>
      <c r="U31" s="17"/>
      <c r="V31" s="1"/>
      <c r="W31" s="1"/>
      <c r="X31" s="1"/>
      <c r="Y31" s="1"/>
      <c r="Z31" s="1"/>
    </row>
    <row r="32" spans="1:26" ht="15.75" x14ac:dyDescent="0.25">
      <c r="A32" s="1"/>
      <c r="B32" s="4"/>
      <c r="C32" s="9">
        <f>C31+72</f>
        <v>1656</v>
      </c>
      <c r="D32" s="16"/>
      <c r="E32" s="15">
        <f>(D31+D33)/2</f>
        <v>1443.700000000001</v>
      </c>
      <c r="F32" s="16"/>
      <c r="G32" s="15">
        <f>$E$5+(E32/$B$2)</f>
        <v>124.96200000000002</v>
      </c>
      <c r="H32" s="10"/>
      <c r="I32" s="4"/>
      <c r="J32" s="9">
        <f>J31+72</f>
        <v>1656</v>
      </c>
      <c r="K32" s="16"/>
      <c r="L32" s="15">
        <f t="shared" si="0"/>
        <v>1499.5000000000016</v>
      </c>
      <c r="M32" s="16"/>
      <c r="N32" s="15">
        <f>$L$4-(L32/$I$2)</f>
        <v>96.179999999999978</v>
      </c>
      <c r="P32" s="4"/>
      <c r="Q32" s="9">
        <f>Q31+72</f>
        <v>1656</v>
      </c>
      <c r="R32" s="16"/>
      <c r="S32" s="27">
        <f>(R31+R33)/2</f>
        <v>1443.700000000001</v>
      </c>
      <c r="T32" s="16"/>
      <c r="U32" s="15">
        <f>$S$5+(S32/$P$2)</f>
        <v>123.16100000000002</v>
      </c>
      <c r="V32" s="1"/>
      <c r="W32" s="1"/>
      <c r="X32" s="1"/>
      <c r="Y32" s="1"/>
      <c r="Z32" s="1"/>
    </row>
    <row r="33" spans="1:26" s="2" customFormat="1" ht="15.75" x14ac:dyDescent="0.25">
      <c r="A33" s="1"/>
      <c r="B33" s="7">
        <v>12</v>
      </c>
      <c r="C33" s="19">
        <f>B33*$B$9</f>
        <v>1728</v>
      </c>
      <c r="D33" s="21">
        <f>C33-$F$8</f>
        <v>1515.700000000001</v>
      </c>
      <c r="E33" s="17"/>
      <c r="F33" s="21">
        <f>$E$5+(D33/$B$2)</f>
        <v>125.68200000000002</v>
      </c>
      <c r="G33" s="17"/>
      <c r="H33" s="10"/>
      <c r="I33" s="7">
        <v>12</v>
      </c>
      <c r="J33" s="19">
        <f>I33*$B$9</f>
        <v>1728</v>
      </c>
      <c r="K33" s="21">
        <f>J33-$M$8</f>
        <v>1571.5000000000016</v>
      </c>
      <c r="L33" s="17"/>
      <c r="M33" s="21">
        <f>$L$4-(K33/$I$2)</f>
        <v>95.45999999999998</v>
      </c>
      <c r="N33" s="17"/>
      <c r="O33" s="1"/>
      <c r="P33" s="7">
        <v>12</v>
      </c>
      <c r="Q33" s="19">
        <f>P33*$B$9</f>
        <v>1728</v>
      </c>
      <c r="R33" s="21">
        <f>Q33-$F$8</f>
        <v>1515.700000000001</v>
      </c>
      <c r="S33" s="25"/>
      <c r="T33" s="21">
        <f>$S$5+(R33/$P$2)</f>
        <v>123.88100000000001</v>
      </c>
      <c r="U33" s="17"/>
      <c r="V33" s="1"/>
      <c r="W33" s="1"/>
      <c r="X33" s="1"/>
      <c r="Y33" s="1"/>
      <c r="Z33" s="1"/>
    </row>
    <row r="34" spans="1:26" s="2" customFormat="1" ht="15.75" x14ac:dyDescent="0.25">
      <c r="A34" s="1"/>
      <c r="B34" s="4"/>
      <c r="C34" s="9">
        <f>C33+72</f>
        <v>1800</v>
      </c>
      <c r="D34" s="16"/>
      <c r="E34" s="15">
        <f>(D33+D35)/2</f>
        <v>1587.700000000001</v>
      </c>
      <c r="F34" s="16"/>
      <c r="G34" s="15">
        <f>$E$5+(E34/$B$2)</f>
        <v>126.40200000000002</v>
      </c>
      <c r="H34" s="10"/>
      <c r="I34" s="4"/>
      <c r="J34" s="9">
        <f>J33+72</f>
        <v>1800</v>
      </c>
      <c r="K34" s="16"/>
      <c r="L34" s="15">
        <f>(K33+K35)/2</f>
        <v>1643.5000000000016</v>
      </c>
      <c r="M34" s="16"/>
      <c r="N34" s="15">
        <f>$L$4-(L34/$I$2)</f>
        <v>94.739999999999981</v>
      </c>
      <c r="O34" s="1"/>
      <c r="P34" s="4"/>
      <c r="Q34" s="9">
        <f>Q33+72</f>
        <v>1800</v>
      </c>
      <c r="R34" s="16"/>
      <c r="S34" s="27">
        <f>(R33+R35)/2</f>
        <v>1587.700000000001</v>
      </c>
      <c r="T34" s="16"/>
      <c r="U34" s="15">
        <f>$S$5+(S34/$P$2)</f>
        <v>124.60100000000001</v>
      </c>
      <c r="V34" s="1"/>
      <c r="W34" s="1"/>
      <c r="X34" s="1"/>
      <c r="Y34" s="1"/>
      <c r="Z34" s="1"/>
    </row>
    <row r="35" spans="1:26" s="2" customFormat="1" ht="15.75" x14ac:dyDescent="0.25">
      <c r="A35" s="1"/>
      <c r="B35" s="7">
        <v>13</v>
      </c>
      <c r="C35" s="19">
        <f>B35*$B$9</f>
        <v>1872</v>
      </c>
      <c r="D35" s="21">
        <f>C35-$F$8</f>
        <v>1659.700000000001</v>
      </c>
      <c r="E35" s="17"/>
      <c r="F35" s="21">
        <f>$E$5+(D35/$B$2)</f>
        <v>127.12200000000001</v>
      </c>
      <c r="G35" s="17"/>
      <c r="H35" s="10"/>
      <c r="I35" s="7">
        <v>13</v>
      </c>
      <c r="J35" s="19">
        <f>I35*$B$9</f>
        <v>1872</v>
      </c>
      <c r="K35" s="21">
        <f>J35-$M$8</f>
        <v>1715.5000000000016</v>
      </c>
      <c r="L35" s="17"/>
      <c r="M35" s="21">
        <f>$L$4-(K35/$I$2)</f>
        <v>94.019999999999982</v>
      </c>
      <c r="N35" s="17"/>
      <c r="O35" s="1"/>
      <c r="P35" s="7">
        <v>13</v>
      </c>
      <c r="Q35" s="19">
        <f>P35*$B$9</f>
        <v>1872</v>
      </c>
      <c r="R35" s="21">
        <f>Q35-$F$8</f>
        <v>1659.700000000001</v>
      </c>
      <c r="S35" s="25"/>
      <c r="T35" s="21">
        <f>$S$5+(R35/$P$2)</f>
        <v>125.32100000000001</v>
      </c>
      <c r="U35" s="17"/>
      <c r="V35" s="1"/>
      <c r="W35" s="1"/>
      <c r="X35" s="1"/>
      <c r="Y35" s="1"/>
      <c r="Z35" s="1"/>
    </row>
    <row r="36" spans="1:26" s="2" customFormat="1" ht="15.75" x14ac:dyDescent="0.25">
      <c r="A36" s="1"/>
      <c r="B36" s="4"/>
      <c r="C36" s="9">
        <f>C35+72</f>
        <v>1944</v>
      </c>
      <c r="D36" s="16"/>
      <c r="E36" s="15">
        <f>(D35+D37)/2</f>
        <v>1731.700000000001</v>
      </c>
      <c r="F36" s="16"/>
      <c r="G36" s="15">
        <f>$E$5+(E36/$B$2)</f>
        <v>127.84200000000001</v>
      </c>
      <c r="H36" s="10"/>
      <c r="I36" s="4"/>
      <c r="J36" s="9">
        <f>J35+72</f>
        <v>1944</v>
      </c>
      <c r="K36" s="16"/>
      <c r="L36" s="15">
        <f>(K35+K37)/2</f>
        <v>1787.5000000000016</v>
      </c>
      <c r="M36" s="16"/>
      <c r="N36" s="15">
        <f>$L$4-(L36/$I$2)</f>
        <v>93.299999999999983</v>
      </c>
      <c r="O36" s="1"/>
      <c r="P36" s="4"/>
      <c r="Q36" s="9">
        <f>Q35+72</f>
        <v>1944</v>
      </c>
      <c r="R36" s="16"/>
      <c r="S36" s="27">
        <f>(R35+R37)/2</f>
        <v>1731.700000000001</v>
      </c>
      <c r="T36" s="16"/>
      <c r="U36" s="15">
        <f>$S$5+(S36/$P$2)</f>
        <v>126.04100000000001</v>
      </c>
      <c r="V36" s="1"/>
      <c r="W36" s="1"/>
      <c r="X36" s="1"/>
      <c r="Y36" s="1"/>
      <c r="Z36" s="1"/>
    </row>
    <row r="37" spans="1:26" s="2" customFormat="1" ht="15.75" x14ac:dyDescent="0.25">
      <c r="A37" s="1"/>
      <c r="B37" s="7">
        <v>14</v>
      </c>
      <c r="C37" s="19">
        <f>B37*$B$9</f>
        <v>2016</v>
      </c>
      <c r="D37" s="21">
        <f>C37-$F$8</f>
        <v>1803.700000000001</v>
      </c>
      <c r="E37" s="17"/>
      <c r="F37" s="21">
        <f>$E$5+(D37/$B$2)</f>
        <v>128.56200000000001</v>
      </c>
      <c r="G37" s="17"/>
      <c r="H37" s="10"/>
      <c r="I37" s="7">
        <v>14</v>
      </c>
      <c r="J37" s="19">
        <f>I37*$B$9</f>
        <v>2016</v>
      </c>
      <c r="K37" s="21">
        <f>J37-$M$8</f>
        <v>1859.5000000000016</v>
      </c>
      <c r="L37" s="17"/>
      <c r="M37" s="21">
        <f>$L$4-(K37/$I$2)</f>
        <v>92.579999999999984</v>
      </c>
      <c r="N37" s="17"/>
      <c r="O37" s="1"/>
      <c r="P37" s="7">
        <v>14</v>
      </c>
      <c r="Q37" s="19">
        <f>P37*$B$9</f>
        <v>2016</v>
      </c>
      <c r="R37" s="21">
        <f>Q37-$F$8</f>
        <v>1803.700000000001</v>
      </c>
      <c r="S37" s="25"/>
      <c r="T37" s="21">
        <f>$S$5+(R37/$P$2)</f>
        <v>126.76100000000001</v>
      </c>
      <c r="U37" s="17"/>
      <c r="V37" s="1"/>
      <c r="W37" s="1"/>
      <c r="X37" s="1"/>
      <c r="Y37" s="1"/>
      <c r="Z37" s="1"/>
    </row>
    <row r="38" spans="1:26" s="2" customFormat="1" ht="15.75" x14ac:dyDescent="0.25">
      <c r="A38" s="1"/>
      <c r="B38" s="4"/>
      <c r="C38" s="9">
        <f>C37+72</f>
        <v>2088</v>
      </c>
      <c r="D38" s="16"/>
      <c r="E38" s="15">
        <f>(D37+D39)/2</f>
        <v>1875.700000000001</v>
      </c>
      <c r="F38" s="16"/>
      <c r="G38" s="15">
        <f>$E$5+(E38/$B$2)</f>
        <v>129.28200000000001</v>
      </c>
      <c r="H38" s="10"/>
      <c r="I38" s="4"/>
      <c r="J38" s="9">
        <f>J37+72</f>
        <v>2088</v>
      </c>
      <c r="K38" s="16"/>
      <c r="L38" s="15">
        <f>(K37+K39)/2</f>
        <v>1931.5000000000016</v>
      </c>
      <c r="M38" s="16"/>
      <c r="N38" s="15">
        <f>$L$4-(L38/$I$2)</f>
        <v>91.859999999999985</v>
      </c>
      <c r="O38" s="1"/>
      <c r="P38" s="4"/>
      <c r="Q38" s="9">
        <f>Q37+72</f>
        <v>2088</v>
      </c>
      <c r="R38" s="16"/>
      <c r="S38" s="27">
        <f>(R37+R39)/2</f>
        <v>1875.700000000001</v>
      </c>
      <c r="T38" s="16"/>
      <c r="U38" s="15">
        <f>$S$5+(S38/$P$2)</f>
        <v>127.48100000000001</v>
      </c>
      <c r="V38" s="1"/>
      <c r="W38" s="1"/>
      <c r="X38" s="1"/>
      <c r="Y38" s="1"/>
      <c r="Z38" s="1"/>
    </row>
    <row r="39" spans="1:26" s="2" customFormat="1" ht="15.75" x14ac:dyDescent="0.25">
      <c r="A39" s="1"/>
      <c r="B39" s="7">
        <v>15</v>
      </c>
      <c r="C39" s="19">
        <f>B39*$B$9</f>
        <v>2160</v>
      </c>
      <c r="D39" s="21">
        <f>C39-$F$8</f>
        <v>1947.700000000001</v>
      </c>
      <c r="E39" s="17"/>
      <c r="F39" s="21">
        <f>$E$5+(D39/$B$2)</f>
        <v>130.00200000000001</v>
      </c>
      <c r="G39" s="17"/>
      <c r="H39" s="10"/>
      <c r="I39" s="7">
        <v>15</v>
      </c>
      <c r="J39" s="19">
        <f>I39*$B$9</f>
        <v>2160</v>
      </c>
      <c r="K39" s="21">
        <f>J39-$M$8</f>
        <v>2003.5000000000016</v>
      </c>
      <c r="L39" s="17"/>
      <c r="M39" s="21">
        <f>$L$4-(K39/$I$2)</f>
        <v>91.139999999999986</v>
      </c>
      <c r="N39" s="17"/>
      <c r="O39" s="1"/>
      <c r="P39" s="7">
        <v>15</v>
      </c>
      <c r="Q39" s="19">
        <f>P39*$B$9</f>
        <v>2160</v>
      </c>
      <c r="R39" s="21">
        <f>Q39-$F$8</f>
        <v>1947.700000000001</v>
      </c>
      <c r="S39" s="25"/>
      <c r="T39" s="21">
        <f>$S$5+(R39/$P$2)</f>
        <v>128.20100000000002</v>
      </c>
      <c r="U39" s="17"/>
      <c r="V39" s="1"/>
      <c r="W39" s="1"/>
      <c r="X39" s="1"/>
      <c r="Y39" s="1"/>
      <c r="Z39" s="1"/>
    </row>
    <row r="40" spans="1:26" s="2" customFormat="1" ht="15.75" x14ac:dyDescent="0.25">
      <c r="A40" s="1"/>
      <c r="B40" s="4"/>
      <c r="C40" s="9">
        <f>C39+72</f>
        <v>2232</v>
      </c>
      <c r="D40" s="16"/>
      <c r="E40" s="15">
        <f>(D39+D41)/2</f>
        <v>2019.7000000000007</v>
      </c>
      <c r="F40" s="16"/>
      <c r="G40" s="15">
        <f>$E$5+(E40/$B$2)</f>
        <v>130.72200000000001</v>
      </c>
      <c r="H40" s="10"/>
      <c r="I40" s="4"/>
      <c r="J40" s="9">
        <f>J39+72</f>
        <v>2232</v>
      </c>
      <c r="K40" s="16"/>
      <c r="L40" s="15">
        <f>(K39+K41)/2</f>
        <v>2075.5000000000018</v>
      </c>
      <c r="M40" s="16"/>
      <c r="N40" s="15">
        <f>$L$4-(L40/$I$2)</f>
        <v>90.419999999999987</v>
      </c>
      <c r="O40" s="1"/>
      <c r="P40" s="4"/>
      <c r="Q40" s="9">
        <f>Q39+72</f>
        <v>2232</v>
      </c>
      <c r="R40" s="16"/>
      <c r="S40" s="27">
        <f>(R39+R41)/2</f>
        <v>2019.7000000000007</v>
      </c>
      <c r="T40" s="16"/>
      <c r="U40" s="15">
        <f>$S$5+(S40/$P$2)</f>
        <v>128.92100000000002</v>
      </c>
      <c r="V40" s="1"/>
      <c r="W40" s="1"/>
      <c r="X40" s="1"/>
      <c r="Y40" s="1"/>
      <c r="Z40" s="1"/>
    </row>
    <row r="41" spans="1:26" s="2" customFormat="1" ht="15.75" x14ac:dyDescent="0.25">
      <c r="A41" s="1"/>
      <c r="B41" s="7">
        <v>16</v>
      </c>
      <c r="C41" s="19">
        <f>B41*$B$9</f>
        <v>2304</v>
      </c>
      <c r="D41" s="21">
        <f>C41-$F$8</f>
        <v>2091.7000000000007</v>
      </c>
      <c r="E41" s="17"/>
      <c r="F41" s="21">
        <f>$E$5+(D41/$B$2)</f>
        <v>131.44200000000001</v>
      </c>
      <c r="G41" s="17"/>
      <c r="H41" s="10"/>
      <c r="I41" s="7">
        <v>16</v>
      </c>
      <c r="J41" s="19">
        <f>I41*$B$9</f>
        <v>2304</v>
      </c>
      <c r="K41" s="21">
        <f>J41-$M$8</f>
        <v>2147.5000000000018</v>
      </c>
      <c r="L41" s="17"/>
      <c r="M41" s="21">
        <f>$L$4-(K41/$I$2)</f>
        <v>89.699999999999974</v>
      </c>
      <c r="N41" s="17"/>
      <c r="O41" s="1"/>
      <c r="P41" s="7">
        <v>16</v>
      </c>
      <c r="Q41" s="19">
        <f>P41*$B$9</f>
        <v>2304</v>
      </c>
      <c r="R41" s="21">
        <f>Q41-$F$8</f>
        <v>2091.7000000000007</v>
      </c>
      <c r="S41" s="25"/>
      <c r="T41" s="21">
        <f>$S$5+(R41/$P$2)</f>
        <v>129.64100000000002</v>
      </c>
      <c r="U41" s="17"/>
      <c r="V41" s="1"/>
      <c r="W41" s="1"/>
      <c r="X41" s="1"/>
      <c r="Y41" s="1"/>
      <c r="Z41" s="1"/>
    </row>
    <row r="42" spans="1:26" s="2" customFormat="1" ht="15.75" x14ac:dyDescent="0.25">
      <c r="A42" s="1"/>
      <c r="B42" s="4"/>
      <c r="C42" s="9">
        <f>C41+72</f>
        <v>2376</v>
      </c>
      <c r="D42" s="16"/>
      <c r="E42" s="15">
        <f>(D41+D43)/2</f>
        <v>2163.7000000000007</v>
      </c>
      <c r="F42" s="16"/>
      <c r="G42" s="15">
        <f>$E$5+(E42/$B$2)</f>
        <v>132.16200000000001</v>
      </c>
      <c r="H42" s="10"/>
      <c r="I42" s="4"/>
      <c r="J42" s="9">
        <f>J41+72</f>
        <v>2376</v>
      </c>
      <c r="K42" s="16"/>
      <c r="L42" s="15">
        <f>(K41+K43)/2</f>
        <v>2219.5000000000018</v>
      </c>
      <c r="M42" s="16"/>
      <c r="N42" s="15">
        <f>$L$4-(L42/$I$2)</f>
        <v>88.979999999999976</v>
      </c>
      <c r="O42" s="1"/>
      <c r="P42" s="4"/>
      <c r="Q42" s="9">
        <f>Q41+72</f>
        <v>2376</v>
      </c>
      <c r="R42" s="16"/>
      <c r="S42" s="27">
        <f>(R41+R43)/2</f>
        <v>2163.7000000000007</v>
      </c>
      <c r="T42" s="16"/>
      <c r="U42" s="15">
        <f>$S$5+(S42/$P$2)</f>
        <v>130.36100000000002</v>
      </c>
      <c r="V42" s="1"/>
      <c r="W42" s="1"/>
      <c r="X42" s="1"/>
      <c r="Y42" s="1"/>
      <c r="Z42" s="1"/>
    </row>
    <row r="43" spans="1:26" s="2" customFormat="1" ht="15.75" x14ac:dyDescent="0.25">
      <c r="A43" s="1"/>
      <c r="B43" s="7">
        <v>17</v>
      </c>
      <c r="C43" s="19">
        <f>B43*$B$9</f>
        <v>2448</v>
      </c>
      <c r="D43" s="21">
        <f>C43-$F$8</f>
        <v>2235.7000000000007</v>
      </c>
      <c r="E43" s="17"/>
      <c r="F43" s="21">
        <f>$E$5+(D43/$B$2)</f>
        <v>132.88200000000001</v>
      </c>
      <c r="G43" s="17"/>
      <c r="H43" s="10"/>
      <c r="I43" s="7">
        <v>17</v>
      </c>
      <c r="J43" s="19">
        <f>I43*$B$9</f>
        <v>2448</v>
      </c>
      <c r="K43" s="21">
        <f>J43-$M$8</f>
        <v>2291.5000000000018</v>
      </c>
      <c r="L43" s="17"/>
      <c r="M43" s="21">
        <f>$L$4-(K43/$I$2)</f>
        <v>88.259999999999977</v>
      </c>
      <c r="N43" s="17"/>
      <c r="O43" s="1"/>
      <c r="P43" s="7">
        <v>17</v>
      </c>
      <c r="Q43" s="19">
        <f>P43*$B$9</f>
        <v>2448</v>
      </c>
      <c r="R43" s="21">
        <f>Q43-$F$8</f>
        <v>2235.7000000000007</v>
      </c>
      <c r="S43" s="25"/>
      <c r="T43" s="21">
        <f>$S$5+(R43/$P$2)</f>
        <v>131.08100000000002</v>
      </c>
      <c r="U43" s="17"/>
      <c r="V43" s="1"/>
      <c r="W43" s="1"/>
      <c r="X43" s="1"/>
      <c r="Y43" s="1"/>
      <c r="Z43" s="1"/>
    </row>
    <row r="44" spans="1:26" s="2" customFormat="1" ht="15.75" x14ac:dyDescent="0.25">
      <c r="A44" s="1"/>
      <c r="B44" s="4"/>
      <c r="C44" s="9">
        <f>C43+72</f>
        <v>2520</v>
      </c>
      <c r="D44" s="16"/>
      <c r="E44" s="15">
        <f>(D43+D45)/2</f>
        <v>2307.7000000000007</v>
      </c>
      <c r="F44" s="16"/>
      <c r="G44" s="15">
        <f>$E$5+(E44/$B$2)</f>
        <v>133.602</v>
      </c>
      <c r="H44" s="10"/>
      <c r="I44" s="4"/>
      <c r="J44" s="9">
        <f>J43+72</f>
        <v>2520</v>
      </c>
      <c r="K44" s="16"/>
      <c r="L44" s="15">
        <f>(K43+K45)/2</f>
        <v>2363.5000000000018</v>
      </c>
      <c r="M44" s="16"/>
      <c r="N44" s="15">
        <f>$L$4-(L44/$I$2)</f>
        <v>87.539999999999978</v>
      </c>
      <c r="O44" s="1"/>
      <c r="P44" s="4"/>
      <c r="Q44" s="9">
        <f>Q43+72</f>
        <v>2520</v>
      </c>
      <c r="R44" s="16"/>
      <c r="S44" s="27">
        <f>(R43+R45)/2</f>
        <v>2307.7000000000007</v>
      </c>
      <c r="T44" s="16"/>
      <c r="U44" s="15">
        <f>$S$5+(S44/$P$2)</f>
        <v>131.80100000000002</v>
      </c>
      <c r="V44" s="1"/>
      <c r="W44" s="1"/>
      <c r="X44" s="1"/>
      <c r="Y44" s="1"/>
      <c r="Z44" s="1"/>
    </row>
    <row r="45" spans="1:26" s="2" customFormat="1" ht="15.75" x14ac:dyDescent="0.25">
      <c r="A45" s="1"/>
      <c r="B45" s="7">
        <v>18</v>
      </c>
      <c r="C45" s="19">
        <f>B45*$B$9</f>
        <v>2592</v>
      </c>
      <c r="D45" s="21">
        <f>C45-$F$8</f>
        <v>2379.7000000000007</v>
      </c>
      <c r="E45" s="17"/>
      <c r="F45" s="21">
        <f>$E$5+(D45/$B$2)</f>
        <v>134.322</v>
      </c>
      <c r="G45" s="17"/>
      <c r="H45" s="10"/>
      <c r="I45" s="7">
        <v>18</v>
      </c>
      <c r="J45" s="19">
        <f>I45*$B$9</f>
        <v>2592</v>
      </c>
      <c r="K45" s="21">
        <f>J45-$M$8</f>
        <v>2435.5000000000018</v>
      </c>
      <c r="L45" s="17"/>
      <c r="M45" s="21">
        <f>$L$4-(K45/$I$2)</f>
        <v>86.819999999999979</v>
      </c>
      <c r="N45" s="17"/>
      <c r="O45" s="1"/>
      <c r="P45" s="7">
        <v>18</v>
      </c>
      <c r="Q45" s="19">
        <f>P45*$B$9</f>
        <v>2592</v>
      </c>
      <c r="R45" s="21">
        <f>Q45-$F$8</f>
        <v>2379.7000000000007</v>
      </c>
      <c r="S45" s="25"/>
      <c r="T45" s="21">
        <f>$S$5+(R45/$P$2)</f>
        <v>132.52100000000002</v>
      </c>
      <c r="U45" s="17"/>
      <c r="V45" s="1"/>
      <c r="W45" s="1"/>
      <c r="X45" s="1"/>
      <c r="Y45" s="1"/>
      <c r="Z45" s="1"/>
    </row>
    <row r="46" spans="1:26" s="2" customFormat="1" ht="15.75" x14ac:dyDescent="0.25">
      <c r="A46" s="1"/>
      <c r="B46" s="4"/>
      <c r="C46" s="9">
        <f>C45+72</f>
        <v>2664</v>
      </c>
      <c r="D46" s="16"/>
      <c r="E46" s="15">
        <f>(D45+D47)/2</f>
        <v>2451.7000000000007</v>
      </c>
      <c r="F46" s="16"/>
      <c r="G46" s="15">
        <f>$E$5+(E46/$B$2)</f>
        <v>135.042</v>
      </c>
      <c r="H46" s="10"/>
      <c r="I46" s="4"/>
      <c r="J46" s="9">
        <f>J45+72</f>
        <v>2664</v>
      </c>
      <c r="K46" s="16"/>
      <c r="L46" s="15">
        <f>(K45+K47)/2</f>
        <v>2507.5000000000018</v>
      </c>
      <c r="M46" s="16"/>
      <c r="N46" s="15">
        <f>$L$4-(L46/$I$2)</f>
        <v>86.09999999999998</v>
      </c>
      <c r="O46" s="1"/>
      <c r="P46" s="4"/>
      <c r="Q46" s="9">
        <f>Q45+72</f>
        <v>2664</v>
      </c>
      <c r="R46" s="16"/>
      <c r="S46" s="27">
        <f>(R45+R47)/2</f>
        <v>2451.7000000000007</v>
      </c>
      <c r="T46" s="16"/>
      <c r="U46" s="15">
        <f>$S$5+(S46/$P$2)</f>
        <v>133.24100000000001</v>
      </c>
      <c r="V46" s="1"/>
      <c r="W46" s="1"/>
      <c r="X46" s="1"/>
      <c r="Y46" s="1"/>
      <c r="Z46" s="1"/>
    </row>
    <row r="47" spans="1:26" s="2" customFormat="1" ht="15.75" x14ac:dyDescent="0.25">
      <c r="A47" s="1"/>
      <c r="B47" s="7">
        <v>19</v>
      </c>
      <c r="C47" s="19">
        <f>B47*$B$9</f>
        <v>2736</v>
      </c>
      <c r="D47" s="21">
        <f>C47-$F$8</f>
        <v>2523.7000000000007</v>
      </c>
      <c r="E47" s="17"/>
      <c r="F47" s="21">
        <f>$E$5+(D47/$B$2)</f>
        <v>135.762</v>
      </c>
      <c r="G47" s="17"/>
      <c r="H47" s="10"/>
      <c r="I47" s="7">
        <v>19</v>
      </c>
      <c r="J47" s="19">
        <f>I47*$B$9</f>
        <v>2736</v>
      </c>
      <c r="K47" s="21">
        <f>J47-$M$8</f>
        <v>2579.5000000000018</v>
      </c>
      <c r="L47" s="17"/>
      <c r="M47" s="21">
        <f>$L$4-(K47/$I$2)</f>
        <v>85.379999999999981</v>
      </c>
      <c r="N47" s="17"/>
      <c r="O47" s="1"/>
      <c r="P47" s="7">
        <v>19</v>
      </c>
      <c r="Q47" s="19">
        <f>P47*$B$9</f>
        <v>2736</v>
      </c>
      <c r="R47" s="21">
        <f>Q47-$F$8</f>
        <v>2523.7000000000007</v>
      </c>
      <c r="S47" s="25"/>
      <c r="T47" s="21">
        <f>$S$5+(R47/$P$2)</f>
        <v>133.96100000000001</v>
      </c>
      <c r="U47" s="17"/>
      <c r="V47" s="1"/>
      <c r="W47" s="1"/>
      <c r="X47" s="1"/>
      <c r="Y47" s="1"/>
      <c r="Z47" s="1"/>
    </row>
    <row r="48" spans="1:26" s="2" customFormat="1" ht="15.75" x14ac:dyDescent="0.25">
      <c r="A48" s="1"/>
      <c r="B48" s="4"/>
      <c r="C48" s="9">
        <f>C47+72</f>
        <v>2808</v>
      </c>
      <c r="D48" s="16"/>
      <c r="E48" s="15">
        <f>(D47+D49)/2</f>
        <v>2595.7000000000007</v>
      </c>
      <c r="F48" s="16"/>
      <c r="G48" s="15">
        <f>$E$5+(E48/$B$2)</f>
        <v>136.48200000000003</v>
      </c>
      <c r="H48" s="10"/>
      <c r="I48" s="4"/>
      <c r="J48" s="9">
        <f>J47+72</f>
        <v>2808</v>
      </c>
      <c r="K48" s="16"/>
      <c r="L48" s="15">
        <f>(K47+K49)/2</f>
        <v>2651.5000000000018</v>
      </c>
      <c r="M48" s="16"/>
      <c r="N48" s="15">
        <f>$L$4-(L48/$I$2)</f>
        <v>84.659999999999982</v>
      </c>
      <c r="O48" s="1"/>
      <c r="P48" s="4"/>
      <c r="Q48" s="9">
        <f>Q47+72</f>
        <v>2808</v>
      </c>
      <c r="R48" s="16"/>
      <c r="S48" s="27">
        <f>(R47+R49)/2</f>
        <v>2595.7000000000007</v>
      </c>
      <c r="T48" s="16"/>
      <c r="U48" s="15">
        <f>$S$5+(S48/$P$2)</f>
        <v>134.68100000000001</v>
      </c>
      <c r="V48" s="1"/>
      <c r="W48" s="1"/>
      <c r="X48" s="1"/>
      <c r="Y48" s="1"/>
      <c r="Z48" s="1"/>
    </row>
    <row r="49" spans="1:26" s="2" customFormat="1" ht="15.75" x14ac:dyDescent="0.25">
      <c r="A49" s="1"/>
      <c r="B49" s="7">
        <v>20</v>
      </c>
      <c r="C49" s="19">
        <f>B49*$B$9</f>
        <v>2880</v>
      </c>
      <c r="D49" s="21">
        <f>C49-$F$8</f>
        <v>2667.7000000000007</v>
      </c>
      <c r="E49" s="17"/>
      <c r="F49" s="21">
        <f>$E$5+(D49/$B$2)</f>
        <v>137.202</v>
      </c>
      <c r="G49" s="17"/>
      <c r="H49" s="10"/>
      <c r="I49" s="7">
        <v>20</v>
      </c>
      <c r="J49" s="19">
        <f>I49*$B$9</f>
        <v>2880</v>
      </c>
      <c r="K49" s="21">
        <f>J49-$M$8</f>
        <v>2723.5000000000018</v>
      </c>
      <c r="L49" s="17"/>
      <c r="M49" s="21">
        <f>$L$4-(K49/$I$2)</f>
        <v>83.939999999999984</v>
      </c>
      <c r="N49" s="17"/>
      <c r="O49" s="1"/>
      <c r="P49" s="7">
        <v>20</v>
      </c>
      <c r="Q49" s="19">
        <f>P49*$B$9</f>
        <v>2880</v>
      </c>
      <c r="R49" s="21">
        <f>Q49-$F$8</f>
        <v>2667.7000000000007</v>
      </c>
      <c r="S49" s="25"/>
      <c r="T49" s="21">
        <f>$S$5+(R49/$P$2)</f>
        <v>135.40100000000001</v>
      </c>
      <c r="U49" s="17"/>
      <c r="V49" s="1"/>
      <c r="W49" s="1"/>
      <c r="X49" s="1"/>
      <c r="Y49" s="1"/>
      <c r="Z49" s="1"/>
    </row>
    <row r="50" spans="1:26" s="2" customFormat="1" ht="15.75" x14ac:dyDescent="0.25">
      <c r="A50" s="1"/>
      <c r="B50" s="4"/>
      <c r="C50" s="9">
        <f>C49+72</f>
        <v>2952</v>
      </c>
      <c r="D50" s="16"/>
      <c r="E50" s="15">
        <f>(D49+D51)/2</f>
        <v>2739.7000000000007</v>
      </c>
      <c r="F50" s="16"/>
      <c r="G50" s="15">
        <f>$E$5+(E50/$B$2)</f>
        <v>137.92200000000003</v>
      </c>
      <c r="H50" s="10"/>
      <c r="I50" s="4"/>
      <c r="J50" s="9">
        <f>J49+72</f>
        <v>2952</v>
      </c>
      <c r="K50" s="16"/>
      <c r="L50" s="15">
        <f>(K49+K51)/2</f>
        <v>2795.5000000000018</v>
      </c>
      <c r="M50" s="16"/>
      <c r="N50" s="15">
        <f>$L$4-(L50/$I$2)</f>
        <v>83.21999999999997</v>
      </c>
      <c r="O50" s="1"/>
      <c r="P50" s="4"/>
      <c r="Q50" s="9">
        <f>Q49+72</f>
        <v>2952</v>
      </c>
      <c r="R50" s="16"/>
      <c r="S50" s="27">
        <f>(R49+R51)/2</f>
        <v>2739.7000000000007</v>
      </c>
      <c r="T50" s="16"/>
      <c r="U50" s="15">
        <f>$S$5+(S50/$P$2)</f>
        <v>136.12100000000001</v>
      </c>
      <c r="V50" s="1"/>
      <c r="W50" s="1"/>
      <c r="X50" s="1"/>
      <c r="Y50" s="1"/>
      <c r="Z50" s="1"/>
    </row>
    <row r="51" spans="1:26" s="2" customFormat="1" ht="15.75" x14ac:dyDescent="0.25">
      <c r="A51" s="1"/>
      <c r="B51" s="7">
        <v>21</v>
      </c>
      <c r="C51" s="19">
        <f>B51*$B$9</f>
        <v>3024</v>
      </c>
      <c r="D51" s="21">
        <f>C51-$F$8</f>
        <v>2811.7000000000007</v>
      </c>
      <c r="E51" s="17"/>
      <c r="F51" s="21">
        <f>$E$5+(D51/$B$2)</f>
        <v>138.64200000000002</v>
      </c>
      <c r="G51" s="17"/>
      <c r="H51" s="10"/>
      <c r="I51" s="7">
        <v>21</v>
      </c>
      <c r="J51" s="19">
        <f>I51*$B$9</f>
        <v>3024</v>
      </c>
      <c r="K51" s="21">
        <f>J51-$M$8</f>
        <v>2867.5000000000018</v>
      </c>
      <c r="L51" s="17"/>
      <c r="M51" s="21">
        <f>$L$4-(K51/$I$2)</f>
        <v>82.499999999999972</v>
      </c>
      <c r="N51" s="17"/>
      <c r="O51" s="1"/>
      <c r="P51" s="7">
        <v>21</v>
      </c>
      <c r="Q51" s="19">
        <f>P51*$B$9</f>
        <v>3024</v>
      </c>
      <c r="R51" s="21">
        <f>Q51-$F$8</f>
        <v>2811.7000000000007</v>
      </c>
      <c r="S51" s="25"/>
      <c r="T51" s="21">
        <f>$S$5+(R51/$P$2)</f>
        <v>136.84100000000001</v>
      </c>
      <c r="U51" s="17"/>
      <c r="V51" s="1"/>
      <c r="W51" s="1"/>
      <c r="X51" s="1"/>
      <c r="Y51" s="1"/>
      <c r="Z51" s="1"/>
    </row>
    <row r="52" spans="1:26" s="2" customFormat="1" ht="15.75" x14ac:dyDescent="0.25">
      <c r="A52" s="1"/>
      <c r="B52" s="4"/>
      <c r="C52" s="9">
        <f>C51+72</f>
        <v>3096</v>
      </c>
      <c r="D52" s="16"/>
      <c r="E52" s="15">
        <f>(D51+D53)/2</f>
        <v>2883.7000000000007</v>
      </c>
      <c r="F52" s="16"/>
      <c r="G52" s="15">
        <f>$E$5+(E52/$B$2)</f>
        <v>139.36200000000002</v>
      </c>
      <c r="H52" s="10"/>
      <c r="I52" s="4"/>
      <c r="J52" s="9">
        <f>J51+72</f>
        <v>3096</v>
      </c>
      <c r="K52" s="16"/>
      <c r="L52" s="15">
        <f>(K51+K53)/2</f>
        <v>2939.5000000000018</v>
      </c>
      <c r="M52" s="16"/>
      <c r="N52" s="15">
        <f>$L$4-(L52/$I$2)</f>
        <v>81.779999999999973</v>
      </c>
      <c r="O52" s="1"/>
      <c r="P52" s="4"/>
      <c r="Q52" s="9">
        <f>Q51+72</f>
        <v>3096</v>
      </c>
      <c r="R52" s="16"/>
      <c r="S52" s="27">
        <f>(R51+R53)/2</f>
        <v>2883.7000000000007</v>
      </c>
      <c r="T52" s="16"/>
      <c r="U52" s="15">
        <f>$S$5+(S52/$P$2)</f>
        <v>137.56100000000001</v>
      </c>
      <c r="V52" s="1"/>
      <c r="W52" s="1"/>
      <c r="X52" s="1"/>
      <c r="Y52" s="1"/>
      <c r="Z52" s="1"/>
    </row>
    <row r="53" spans="1:26" s="2" customFormat="1" ht="15.75" x14ac:dyDescent="0.25">
      <c r="A53" s="1"/>
      <c r="B53" s="7">
        <v>22</v>
      </c>
      <c r="C53" s="19">
        <f>B53*$B$9</f>
        <v>3168</v>
      </c>
      <c r="D53" s="21">
        <f>C53-$F$8</f>
        <v>2955.7000000000007</v>
      </c>
      <c r="E53" s="17"/>
      <c r="F53" s="21">
        <f>$E$5+(D53/$B$2)</f>
        <v>140.08200000000002</v>
      </c>
      <c r="G53" s="17"/>
      <c r="H53" s="10"/>
      <c r="I53" s="7">
        <v>22</v>
      </c>
      <c r="J53" s="19">
        <f>I53*$B$9</f>
        <v>3168</v>
      </c>
      <c r="K53" s="21">
        <f>J53-$M$8</f>
        <v>3011.5000000000018</v>
      </c>
      <c r="L53" s="17"/>
      <c r="M53" s="21">
        <f>$L$4-(K53/$I$2)</f>
        <v>81.059999999999974</v>
      </c>
      <c r="N53" s="17"/>
      <c r="O53" s="1"/>
      <c r="P53" s="7">
        <v>22</v>
      </c>
      <c r="Q53" s="19">
        <f>P53*$B$9</f>
        <v>3168</v>
      </c>
      <c r="R53" s="21">
        <f>Q53-$F$8</f>
        <v>2955.7000000000007</v>
      </c>
      <c r="S53" s="25"/>
      <c r="T53" s="21">
        <f>$S$5+(R53/$P$2)</f>
        <v>138.28100000000001</v>
      </c>
      <c r="U53" s="17"/>
      <c r="V53" s="1"/>
      <c r="W53" s="1"/>
      <c r="X53" s="1"/>
      <c r="Y53" s="1"/>
      <c r="Z53" s="1"/>
    </row>
    <row r="54" spans="1:26" s="2" customFormat="1" ht="15.75" x14ac:dyDescent="0.25">
      <c r="A54" s="1"/>
      <c r="B54" s="4"/>
      <c r="C54" s="9">
        <f>C53+72</f>
        <v>3240</v>
      </c>
      <c r="D54" s="16"/>
      <c r="E54" s="15">
        <f>(D53+D55)/2</f>
        <v>3027.7000000000007</v>
      </c>
      <c r="F54" s="16"/>
      <c r="G54" s="15">
        <f>$E$5+(E54/$B$2)</f>
        <v>140.80200000000002</v>
      </c>
      <c r="H54" s="10"/>
      <c r="I54" s="4"/>
      <c r="J54" s="9">
        <f>J53+72</f>
        <v>3240</v>
      </c>
      <c r="K54" s="16"/>
      <c r="L54" s="15">
        <f>(K53+K55)/2</f>
        <v>3083.5000000000018</v>
      </c>
      <c r="M54" s="16"/>
      <c r="N54" s="15">
        <f>$L$4-(L54/$I$2)</f>
        <v>80.339999999999975</v>
      </c>
      <c r="O54" s="1"/>
      <c r="P54" s="4"/>
      <c r="Q54" s="9">
        <f>Q53+72</f>
        <v>3240</v>
      </c>
      <c r="R54" s="16"/>
      <c r="S54" s="27">
        <f>(R53+R55)/2</f>
        <v>3027.7000000000007</v>
      </c>
      <c r="T54" s="16"/>
      <c r="U54" s="15">
        <f>$S$5+(S54/$P$2)</f>
        <v>139.001</v>
      </c>
      <c r="V54" s="1"/>
      <c r="W54" s="1"/>
      <c r="X54" s="1"/>
      <c r="Y54" s="1"/>
      <c r="Z54" s="1"/>
    </row>
    <row r="55" spans="1:26" s="2" customFormat="1" ht="15.75" x14ac:dyDescent="0.25">
      <c r="A55" s="1"/>
      <c r="B55" s="7">
        <v>23</v>
      </c>
      <c r="C55" s="19">
        <f>B55*$B$9</f>
        <v>3312</v>
      </c>
      <c r="D55" s="21">
        <f>C55-$F$8</f>
        <v>3099.7000000000007</v>
      </c>
      <c r="E55" s="17"/>
      <c r="F55" s="21">
        <f>$E$5+(D55/$B$2)</f>
        <v>141.52200000000002</v>
      </c>
      <c r="G55" s="17"/>
      <c r="H55" s="10"/>
      <c r="I55" s="7">
        <v>23</v>
      </c>
      <c r="J55" s="19">
        <f>I55*$B$9</f>
        <v>3312</v>
      </c>
      <c r="K55" s="21">
        <f>J55-$M$8</f>
        <v>3155.5000000000018</v>
      </c>
      <c r="L55" s="17"/>
      <c r="M55" s="21">
        <f>$L$4-(K55/$I$2)</f>
        <v>79.619999999999976</v>
      </c>
      <c r="N55" s="17"/>
      <c r="O55" s="1"/>
      <c r="P55" s="7">
        <v>23</v>
      </c>
      <c r="Q55" s="19">
        <f>P55*$B$9</f>
        <v>3312</v>
      </c>
      <c r="R55" s="21">
        <f>Q55-$F$8</f>
        <v>3099.7000000000007</v>
      </c>
      <c r="S55" s="25"/>
      <c r="T55" s="21">
        <f>$S$5+(R55/$P$2)</f>
        <v>139.721</v>
      </c>
      <c r="U55" s="17"/>
      <c r="V55" s="1"/>
      <c r="W55" s="1"/>
      <c r="X55" s="1"/>
      <c r="Y55" s="1"/>
      <c r="Z55" s="1"/>
    </row>
    <row r="56" spans="1:26" s="2" customFormat="1" ht="15.75" x14ac:dyDescent="0.25">
      <c r="A56" s="1"/>
      <c r="B56" s="4"/>
      <c r="C56" s="9">
        <f>C55+72</f>
        <v>3384</v>
      </c>
      <c r="D56" s="16"/>
      <c r="E56" s="15">
        <f>(D55+D57)/2</f>
        <v>3171.7000000000007</v>
      </c>
      <c r="F56" s="16"/>
      <c r="G56" s="15">
        <f>$E$5+(E56/$B$2)</f>
        <v>142.24200000000002</v>
      </c>
      <c r="H56" s="10"/>
      <c r="I56" s="4"/>
      <c r="J56" s="9">
        <f>J55+72</f>
        <v>3384</v>
      </c>
      <c r="K56" s="16"/>
      <c r="L56" s="15">
        <f>(K55+K57)/2</f>
        <v>3227.5000000000018</v>
      </c>
      <c r="M56" s="16"/>
      <c r="N56" s="15">
        <f>$L$4-(L56/$I$2)</f>
        <v>78.899999999999977</v>
      </c>
      <c r="O56" s="1"/>
      <c r="P56" s="4"/>
      <c r="Q56" s="9">
        <f>Q55+72</f>
        <v>3384</v>
      </c>
      <c r="R56" s="16"/>
      <c r="S56" s="27">
        <f>(R55+R57)/2</f>
        <v>3171.7000000000007</v>
      </c>
      <c r="T56" s="16"/>
      <c r="U56" s="15">
        <f>$S$5+(S56/$P$2)</f>
        <v>140.441</v>
      </c>
      <c r="V56" s="1"/>
      <c r="W56" s="1"/>
      <c r="X56" s="1"/>
      <c r="Y56" s="1"/>
      <c r="Z56" s="1"/>
    </row>
    <row r="57" spans="1:26" s="2" customFormat="1" ht="15.75" x14ac:dyDescent="0.25">
      <c r="A57" s="1"/>
      <c r="B57" s="7">
        <v>24</v>
      </c>
      <c r="C57" s="19">
        <f>B57*$B$9</f>
        <v>3456</v>
      </c>
      <c r="D57" s="21">
        <f>C57-$F$8</f>
        <v>3243.7000000000007</v>
      </c>
      <c r="E57" s="17"/>
      <c r="F57" s="21">
        <f>$E$5+(D57/$B$2)</f>
        <v>142.96200000000002</v>
      </c>
      <c r="G57" s="17"/>
      <c r="H57" s="10"/>
      <c r="I57" s="7">
        <v>24</v>
      </c>
      <c r="J57" s="19">
        <f>I57*$B$9</f>
        <v>3456</v>
      </c>
      <c r="K57" s="21">
        <f>J57-$M$8</f>
        <v>3299.5000000000018</v>
      </c>
      <c r="L57" s="17"/>
      <c r="M57" s="21">
        <f>$L$4-(K57/$I$2)</f>
        <v>78.179999999999978</v>
      </c>
      <c r="N57" s="17"/>
      <c r="O57" s="1"/>
      <c r="P57" s="7">
        <v>24</v>
      </c>
      <c r="Q57" s="19">
        <f>P57*$B$9</f>
        <v>3456</v>
      </c>
      <c r="R57" s="21">
        <f>Q57-$F$8</f>
        <v>3243.7000000000007</v>
      </c>
      <c r="S57" s="25"/>
      <c r="T57" s="21">
        <f>$S$5+(R57/$P$2)</f>
        <v>141.161</v>
      </c>
      <c r="U57" s="17"/>
      <c r="V57" s="1"/>
      <c r="W57" s="1"/>
      <c r="X57" s="1"/>
      <c r="Y57" s="1"/>
      <c r="Z57" s="1"/>
    </row>
    <row r="58" spans="1:26" s="2" customFormat="1" ht="15.75" x14ac:dyDescent="0.25">
      <c r="A58" s="1"/>
      <c r="B58" s="4"/>
      <c r="C58" s="9">
        <f>C57+72</f>
        <v>3528</v>
      </c>
      <c r="D58" s="16"/>
      <c r="E58" s="15">
        <f>(D57+D59)/2</f>
        <v>3315.7000000000007</v>
      </c>
      <c r="F58" s="16"/>
      <c r="G58" s="15">
        <f>$E$5+(E58/$B$2)</f>
        <v>143.68200000000002</v>
      </c>
      <c r="H58" s="10"/>
      <c r="I58" s="4"/>
      <c r="J58" s="9">
        <f>J57+72</f>
        <v>3528</v>
      </c>
      <c r="K58" s="16"/>
      <c r="L58" s="15">
        <f>(K57+K59)/2</f>
        <v>3371.5000000000018</v>
      </c>
      <c r="M58" s="16"/>
      <c r="N58" s="15">
        <f>$L$4-(L58/$I$2)</f>
        <v>77.45999999999998</v>
      </c>
      <c r="O58" s="1"/>
      <c r="P58" s="4"/>
      <c r="Q58" s="9">
        <f>Q57+72</f>
        <v>3528</v>
      </c>
      <c r="R58" s="16"/>
      <c r="S58" s="27">
        <f>(R57+R59)/2</f>
        <v>3315.7000000000007</v>
      </c>
      <c r="T58" s="16"/>
      <c r="U58" s="15">
        <f>$S$5+(S58/$P$2)</f>
        <v>141.88100000000003</v>
      </c>
      <c r="V58" s="1"/>
      <c r="W58" s="1"/>
      <c r="X58" s="1"/>
      <c r="Y58" s="1"/>
      <c r="Z58" s="1"/>
    </row>
    <row r="59" spans="1:26" s="2" customFormat="1" ht="15.75" x14ac:dyDescent="0.25">
      <c r="A59" s="1"/>
      <c r="B59" s="7">
        <v>25</v>
      </c>
      <c r="C59" s="19">
        <f>B59*$B$9</f>
        <v>3600</v>
      </c>
      <c r="D59" s="21">
        <f>C59-$F$8</f>
        <v>3387.7000000000007</v>
      </c>
      <c r="E59" s="17"/>
      <c r="F59" s="21">
        <f>$E$5+(D59/$B$2)</f>
        <v>144.40200000000002</v>
      </c>
      <c r="G59" s="17"/>
      <c r="H59" s="10"/>
      <c r="I59" s="7">
        <v>25</v>
      </c>
      <c r="J59" s="19">
        <f>I59*$B$9</f>
        <v>3600</v>
      </c>
      <c r="K59" s="21">
        <f>J59-$M$8</f>
        <v>3443.5000000000018</v>
      </c>
      <c r="L59" s="17"/>
      <c r="M59" s="21">
        <f>$L$4-(K59/$I$2)</f>
        <v>76.739999999999981</v>
      </c>
      <c r="N59" s="17"/>
      <c r="O59" s="1"/>
      <c r="P59" s="7">
        <v>25</v>
      </c>
      <c r="Q59" s="19">
        <f>P59*$B$9</f>
        <v>3600</v>
      </c>
      <c r="R59" s="21">
        <f>Q59-$F$8</f>
        <v>3387.7000000000007</v>
      </c>
      <c r="S59" s="25"/>
      <c r="T59" s="21">
        <f>$S$5+(R59/$P$2)</f>
        <v>142.601</v>
      </c>
      <c r="U59" s="17"/>
      <c r="V59" s="1"/>
      <c r="W59" s="1"/>
      <c r="X59" s="1"/>
      <c r="Y59" s="1"/>
      <c r="Z59" s="1"/>
    </row>
    <row r="60" spans="1:26" s="2" customFormat="1" ht="15.75" x14ac:dyDescent="0.25">
      <c r="A60" s="1"/>
      <c r="B60" s="4"/>
      <c r="C60" s="9">
        <f>C59+72</f>
        <v>3672</v>
      </c>
      <c r="D60" s="16"/>
      <c r="E60" s="15">
        <f>(D59+D61)/2</f>
        <v>3459.7000000000007</v>
      </c>
      <c r="F60" s="16"/>
      <c r="G60" s="15">
        <f>$E$5+(E60/$B$2)</f>
        <v>145.12200000000001</v>
      </c>
      <c r="H60" s="10"/>
      <c r="I60" s="4"/>
      <c r="J60" s="9">
        <f>J59+72</f>
        <v>3672</v>
      </c>
      <c r="K60" s="16"/>
      <c r="L60" s="15">
        <f>(K59+K61)/2</f>
        <v>3515.5000000000018</v>
      </c>
      <c r="M60" s="16"/>
      <c r="N60" s="15">
        <f>$L$4-(L60/$I$2)</f>
        <v>76.019999999999982</v>
      </c>
      <c r="O60" s="1"/>
      <c r="P60" s="4"/>
      <c r="Q60" s="9">
        <f>Q59+72</f>
        <v>3672</v>
      </c>
      <c r="R60" s="16"/>
      <c r="S60" s="27">
        <f>(R59+R61)/2</f>
        <v>3459.7000000000007</v>
      </c>
      <c r="T60" s="16"/>
      <c r="U60" s="15">
        <f>$S$5+(S60/$P$2)</f>
        <v>143.32100000000003</v>
      </c>
      <c r="V60" s="1"/>
      <c r="W60" s="1"/>
      <c r="X60" s="1"/>
      <c r="Y60" s="1"/>
      <c r="Z60" s="1"/>
    </row>
    <row r="61" spans="1:26" s="2" customFormat="1" ht="15.75" x14ac:dyDescent="0.25">
      <c r="A61" s="1"/>
      <c r="B61" s="7">
        <v>26</v>
      </c>
      <c r="C61" s="19">
        <f>B61*$B$9</f>
        <v>3744</v>
      </c>
      <c r="D61" s="21">
        <f>C61-$F$8</f>
        <v>3531.7000000000007</v>
      </c>
      <c r="E61" s="17"/>
      <c r="F61" s="21">
        <f>$E$5+(D61/$B$2)</f>
        <v>145.84200000000001</v>
      </c>
      <c r="G61" s="17"/>
      <c r="H61" s="10"/>
      <c r="I61" s="7">
        <v>26</v>
      </c>
      <c r="J61" s="19">
        <f>I61*$B$9</f>
        <v>3744</v>
      </c>
      <c r="K61" s="21">
        <f>J61-$M$8</f>
        <v>3587.5000000000018</v>
      </c>
      <c r="L61" s="17"/>
      <c r="M61" s="21">
        <f>$L$4-(K61/$I$2)</f>
        <v>75.299999999999983</v>
      </c>
      <c r="N61" s="17"/>
      <c r="O61" s="1"/>
      <c r="P61" s="7">
        <v>26</v>
      </c>
      <c r="Q61" s="19">
        <f>P61*$B$9</f>
        <v>3744</v>
      </c>
      <c r="R61" s="21">
        <f>Q61-$F$8</f>
        <v>3531.7000000000007</v>
      </c>
      <c r="S61" s="25"/>
      <c r="T61" s="21">
        <f>$S$5+(R61/$P$2)</f>
        <v>144.041</v>
      </c>
      <c r="U61" s="17"/>
      <c r="V61" s="1"/>
      <c r="W61" s="1"/>
      <c r="X61" s="1"/>
      <c r="Y61" s="1"/>
      <c r="Z61" s="1"/>
    </row>
    <row r="62" spans="1:26" s="2" customFormat="1" ht="15.75" x14ac:dyDescent="0.25">
      <c r="A62" s="1"/>
      <c r="B62" s="4"/>
      <c r="C62" s="9">
        <f>C61+72</f>
        <v>3816</v>
      </c>
      <c r="D62" s="16"/>
      <c r="E62" s="15">
        <f>(D61+D63)/2</f>
        <v>3603.7000000000007</v>
      </c>
      <c r="F62" s="16"/>
      <c r="G62" s="15">
        <f>$E$5+(E62/$B$2)</f>
        <v>146.56200000000001</v>
      </c>
      <c r="H62" s="10"/>
      <c r="I62" s="4"/>
      <c r="J62" s="9">
        <f>J61+72</f>
        <v>3816</v>
      </c>
      <c r="K62" s="16"/>
      <c r="L62" s="15">
        <f>(K61+K63)/2</f>
        <v>3659.5000000000018</v>
      </c>
      <c r="M62" s="16"/>
      <c r="N62" s="15">
        <f>$L$4-(L62/$I$2)</f>
        <v>74.579999999999984</v>
      </c>
      <c r="O62" s="1"/>
      <c r="P62" s="4"/>
      <c r="Q62" s="9">
        <f>Q61+72</f>
        <v>3816</v>
      </c>
      <c r="R62" s="16"/>
      <c r="S62" s="27">
        <f>(R61+R63)/2</f>
        <v>3603.7000000000007</v>
      </c>
      <c r="T62" s="16"/>
      <c r="U62" s="15">
        <f>$S$5+(S62/$P$2)</f>
        <v>144.76100000000002</v>
      </c>
      <c r="V62" s="1"/>
      <c r="W62" s="1"/>
      <c r="X62" s="1"/>
      <c r="Y62" s="1"/>
      <c r="Z62" s="1"/>
    </row>
    <row r="63" spans="1:26" s="2" customFormat="1" ht="15.75" x14ac:dyDescent="0.25">
      <c r="A63" s="1"/>
      <c r="B63" s="7">
        <v>27</v>
      </c>
      <c r="C63" s="19">
        <f>B63*$B$9</f>
        <v>3888</v>
      </c>
      <c r="D63" s="21">
        <f>C63-$F$8</f>
        <v>3675.7000000000007</v>
      </c>
      <c r="E63" s="17"/>
      <c r="F63" s="21">
        <f>$E$5+(D63/$B$2)</f>
        <v>147.28200000000001</v>
      </c>
      <c r="G63" s="17"/>
      <c r="H63" s="10"/>
      <c r="I63" s="7">
        <v>27</v>
      </c>
      <c r="J63" s="19">
        <f>I63*$B$9</f>
        <v>3888</v>
      </c>
      <c r="K63" s="21">
        <f>J63-$M$8</f>
        <v>3731.5000000000018</v>
      </c>
      <c r="L63" s="17"/>
      <c r="M63" s="21">
        <f>$L$4-(K63/$I$2)</f>
        <v>73.859999999999985</v>
      </c>
      <c r="N63" s="17"/>
      <c r="O63" s="1"/>
      <c r="P63" s="7">
        <v>27</v>
      </c>
      <c r="Q63" s="19">
        <f>P63*$B$9</f>
        <v>3888</v>
      </c>
      <c r="R63" s="21">
        <f>Q63-$F$8</f>
        <v>3675.7000000000007</v>
      </c>
      <c r="S63" s="25"/>
      <c r="T63" s="21">
        <f>$S$5+(R63/$P$2)</f>
        <v>145.48099999999999</v>
      </c>
      <c r="U63" s="17"/>
      <c r="V63" s="1"/>
      <c r="W63" s="1"/>
      <c r="X63" s="1"/>
      <c r="Y63" s="1"/>
      <c r="Z63" s="1"/>
    </row>
    <row r="64" spans="1:26" s="2" customFormat="1" ht="15.75" x14ac:dyDescent="0.25">
      <c r="A64" s="1"/>
      <c r="B64" s="4"/>
      <c r="C64" s="9">
        <f>C63+72</f>
        <v>3960</v>
      </c>
      <c r="D64" s="16"/>
      <c r="E64" s="15">
        <f>(D63+D65)/2</f>
        <v>3747.7000000000007</v>
      </c>
      <c r="F64" s="16"/>
      <c r="G64" s="15">
        <f>$E$5+(E64/$B$2)</f>
        <v>148.00200000000001</v>
      </c>
      <c r="H64" s="10"/>
      <c r="I64" s="4"/>
      <c r="J64" s="9">
        <f>J63+72</f>
        <v>3960</v>
      </c>
      <c r="K64" s="16"/>
      <c r="L64" s="15">
        <f>(K63+K65)/2</f>
        <v>3803.5000000000018</v>
      </c>
      <c r="M64" s="16"/>
      <c r="N64" s="15">
        <f>$L$4-(L64/$I$2)</f>
        <v>73.139999999999986</v>
      </c>
      <c r="O64" s="1"/>
      <c r="P64" s="4"/>
      <c r="Q64" s="9">
        <f>Q63+72</f>
        <v>3960</v>
      </c>
      <c r="R64" s="16"/>
      <c r="S64" s="27">
        <f>(R63+R65)/2</f>
        <v>3747.7000000000007</v>
      </c>
      <c r="T64" s="16"/>
      <c r="U64" s="15">
        <f>$S$5+(S64/$P$2)</f>
        <v>146.20100000000002</v>
      </c>
      <c r="V64" s="1"/>
      <c r="W64" s="1"/>
      <c r="X64" s="1"/>
      <c r="Y64" s="1"/>
      <c r="Z64" s="1"/>
    </row>
    <row r="65" spans="1:26" s="2" customFormat="1" ht="15.75" x14ac:dyDescent="0.25">
      <c r="A65" s="1"/>
      <c r="B65" s="7">
        <v>28</v>
      </c>
      <c r="C65" s="19">
        <f>B65*$B$9</f>
        <v>4032</v>
      </c>
      <c r="D65" s="21">
        <f>C65-$F$8</f>
        <v>3819.7000000000007</v>
      </c>
      <c r="E65" s="17"/>
      <c r="F65" s="21">
        <f>$E$5+(D65/$B$2)</f>
        <v>148.72200000000001</v>
      </c>
      <c r="G65" s="17"/>
      <c r="H65" s="10"/>
      <c r="I65" s="7">
        <v>28</v>
      </c>
      <c r="J65" s="19">
        <f>I65*$B$9</f>
        <v>4032</v>
      </c>
      <c r="K65" s="21">
        <f>J65-$M$8</f>
        <v>3875.5000000000018</v>
      </c>
      <c r="L65" s="17"/>
      <c r="M65" s="21">
        <f>$L$4-(K65/$I$2)</f>
        <v>72.419999999999987</v>
      </c>
      <c r="N65" s="17"/>
      <c r="O65" s="1"/>
      <c r="P65" s="7">
        <v>28</v>
      </c>
      <c r="Q65" s="19">
        <f>P65*$B$9</f>
        <v>4032</v>
      </c>
      <c r="R65" s="21">
        <f>Q65-$F$8</f>
        <v>3819.7000000000007</v>
      </c>
      <c r="S65" s="25"/>
      <c r="T65" s="21">
        <f>$S$5+(R65/$P$2)</f>
        <v>146.92100000000002</v>
      </c>
      <c r="U65" s="17"/>
      <c r="V65" s="1"/>
      <c r="W65" s="1"/>
      <c r="X65" s="1"/>
      <c r="Y65" s="1"/>
      <c r="Z65" s="1"/>
    </row>
    <row r="66" spans="1:26" s="2" customFormat="1" ht="15.75" x14ac:dyDescent="0.25">
      <c r="A66" s="1"/>
      <c r="B66" s="4"/>
      <c r="C66" s="9">
        <f>C65+72</f>
        <v>4104</v>
      </c>
      <c r="D66" s="16"/>
      <c r="E66" s="15">
        <f>(D65+D67)/2</f>
        <v>3891.7000000000007</v>
      </c>
      <c r="F66" s="16"/>
      <c r="G66" s="15">
        <f>$E$5+(E66/$B$2)</f>
        <v>149.44200000000001</v>
      </c>
      <c r="H66" s="10"/>
      <c r="I66" s="4"/>
      <c r="J66" s="9">
        <f>J65+72</f>
        <v>4104</v>
      </c>
      <c r="K66" s="16"/>
      <c r="L66" s="15">
        <f>(K65+K67)/2</f>
        <v>3947.5000000000018</v>
      </c>
      <c r="M66" s="16"/>
      <c r="N66" s="15">
        <f>$L$4-(L66/$I$2)</f>
        <v>71.699999999999989</v>
      </c>
      <c r="O66" s="1"/>
      <c r="P66" s="4"/>
      <c r="Q66" s="9">
        <f>Q65+72</f>
        <v>4104</v>
      </c>
      <c r="R66" s="16"/>
      <c r="S66" s="27">
        <f>(R65+R67)/2</f>
        <v>3891.7000000000007</v>
      </c>
      <c r="T66" s="16"/>
      <c r="U66" s="15">
        <f>$S$5+(S66/$P$2)</f>
        <v>147.64100000000002</v>
      </c>
      <c r="V66" s="1"/>
      <c r="W66" s="1"/>
      <c r="X66" s="1"/>
      <c r="Y66" s="1"/>
      <c r="Z66" s="1"/>
    </row>
    <row r="67" spans="1:26" s="2" customFormat="1" ht="15.75" x14ac:dyDescent="0.25">
      <c r="A67" s="1"/>
      <c r="B67" s="7">
        <v>29</v>
      </c>
      <c r="C67" s="19">
        <f>B67*$B$9</f>
        <v>4176</v>
      </c>
      <c r="D67" s="21">
        <f>C67-$F$8</f>
        <v>3963.7000000000007</v>
      </c>
      <c r="E67" s="17"/>
      <c r="F67" s="21">
        <f>$E$5+(D67/$B$2)</f>
        <v>150.16200000000001</v>
      </c>
      <c r="G67" s="17"/>
      <c r="H67" s="10"/>
      <c r="I67" s="7">
        <v>29</v>
      </c>
      <c r="J67" s="19">
        <f>I67*$B$9</f>
        <v>4176</v>
      </c>
      <c r="K67" s="21">
        <f>J67-$M$8</f>
        <v>4019.5000000000018</v>
      </c>
      <c r="L67" s="17"/>
      <c r="M67" s="21">
        <f>$L$4-(K67/$I$2)</f>
        <v>70.979999999999976</v>
      </c>
      <c r="N67" s="17"/>
      <c r="O67" s="1"/>
      <c r="P67" s="7">
        <v>29</v>
      </c>
      <c r="Q67" s="19">
        <f>P67*$B$9</f>
        <v>4176</v>
      </c>
      <c r="R67" s="21">
        <f>Q67-$F$8</f>
        <v>3963.7000000000007</v>
      </c>
      <c r="S67" s="25"/>
      <c r="T67" s="21">
        <f>$S$5+(R67/$P$2)</f>
        <v>148.36100000000002</v>
      </c>
      <c r="U67" s="17"/>
      <c r="V67" s="1"/>
      <c r="W67" s="1"/>
      <c r="X67" s="1"/>
      <c r="Y67" s="1"/>
      <c r="Z67" s="1"/>
    </row>
    <row r="68" spans="1:26" s="2" customFormat="1" ht="15.75" x14ac:dyDescent="0.25">
      <c r="A68" s="1"/>
      <c r="B68" s="4"/>
      <c r="C68" s="9">
        <f>C67+72</f>
        <v>4248</v>
      </c>
      <c r="D68" s="16"/>
      <c r="E68" s="15">
        <f>(D67+D69)/2</f>
        <v>4035.7000000000007</v>
      </c>
      <c r="F68" s="16"/>
      <c r="G68" s="15">
        <f>$E$5+(E68/$B$2)</f>
        <v>150.88200000000001</v>
      </c>
      <c r="H68" s="10"/>
      <c r="I68" s="4"/>
      <c r="J68" s="9">
        <f>J67+72</f>
        <v>4248</v>
      </c>
      <c r="K68" s="16"/>
      <c r="L68" s="15">
        <f>(K67+K69)/2</f>
        <v>4091.5000000000018</v>
      </c>
      <c r="M68" s="16"/>
      <c r="N68" s="15">
        <f>$L$4-(L68/$I$2)</f>
        <v>70.259999999999977</v>
      </c>
      <c r="O68" s="1"/>
      <c r="P68" s="4"/>
      <c r="Q68" s="9">
        <f>Q67+72</f>
        <v>4248</v>
      </c>
      <c r="R68" s="16"/>
      <c r="S68" s="27">
        <f>(R67+R69)/2</f>
        <v>4035.7000000000007</v>
      </c>
      <c r="T68" s="16"/>
      <c r="U68" s="15">
        <f>$S$5+(S68/$P$2)</f>
        <v>149.08100000000002</v>
      </c>
      <c r="V68" s="1"/>
      <c r="W68" s="1"/>
      <c r="X68" s="1"/>
      <c r="Y68" s="1"/>
      <c r="Z68" s="1"/>
    </row>
    <row r="69" spans="1:26" s="2" customFormat="1" ht="16.5" thickBot="1" x14ac:dyDescent="0.3">
      <c r="A69" s="1"/>
      <c r="B69" s="7">
        <v>30</v>
      </c>
      <c r="C69" s="19">
        <f>B69*$B$9</f>
        <v>4320</v>
      </c>
      <c r="D69" s="22">
        <f>C69-$F$8</f>
        <v>4107.7000000000007</v>
      </c>
      <c r="E69" s="18"/>
      <c r="F69" s="22">
        <f>$E$5+(D69/$B$2)</f>
        <v>151.602</v>
      </c>
      <c r="G69" s="18"/>
      <c r="H69" s="10"/>
      <c r="I69" s="7">
        <v>30</v>
      </c>
      <c r="J69" s="19">
        <f>I69*$B$9</f>
        <v>4320</v>
      </c>
      <c r="K69" s="22">
        <f>J69-$M$8</f>
        <v>4163.5000000000018</v>
      </c>
      <c r="L69" s="18"/>
      <c r="M69" s="22">
        <f>$L$4-(K69/$I$2)</f>
        <v>69.539999999999978</v>
      </c>
      <c r="N69" s="18"/>
      <c r="O69" s="1"/>
      <c r="P69" s="7">
        <v>30</v>
      </c>
      <c r="Q69" s="19">
        <f>P69*$B$9</f>
        <v>4320</v>
      </c>
      <c r="R69" s="22">
        <f>Q69-$F$8</f>
        <v>4107.7000000000007</v>
      </c>
      <c r="S69" s="34"/>
      <c r="T69" s="22">
        <f>$S$5+(R69/$P$2)</f>
        <v>149.80100000000002</v>
      </c>
      <c r="U69" s="18"/>
      <c r="V69" s="1"/>
      <c r="W69" s="1"/>
      <c r="X69" s="1"/>
      <c r="Y69" s="1"/>
      <c r="Z69" s="1"/>
    </row>
    <row r="70" spans="1:26" s="2" customFormat="1" ht="15.75" x14ac:dyDescent="0.25">
      <c r="A70" s="1"/>
      <c r="B70" s="4"/>
      <c r="C70" s="9">
        <f>C69+72</f>
        <v>4392</v>
      </c>
      <c r="D70" s="26"/>
      <c r="E70" s="27">
        <f>(D69+D71)/2</f>
        <v>2053.8500000000004</v>
      </c>
      <c r="F70" s="26"/>
      <c r="G70" s="27">
        <f>$E$5+(E70/$B$2)</f>
        <v>131.0635</v>
      </c>
      <c r="H70" s="10"/>
      <c r="I70" s="4"/>
      <c r="J70" s="9">
        <f>J69+72</f>
        <v>4392</v>
      </c>
      <c r="K70" s="26"/>
      <c r="L70" s="27">
        <f>(K69+K71)/2</f>
        <v>2081.7500000000009</v>
      </c>
      <c r="M70" s="26"/>
      <c r="N70" s="27">
        <f>$L$4-(L70/$I$2)</f>
        <v>90.357499999999987</v>
      </c>
      <c r="O70" s="1"/>
      <c r="P70" s="4"/>
      <c r="Q70" s="9">
        <f>Q69+72</f>
        <v>4392</v>
      </c>
      <c r="R70" s="26"/>
      <c r="S70" s="27">
        <f>(R69+R71)/2</f>
        <v>2053.8500000000004</v>
      </c>
      <c r="T70" s="16"/>
      <c r="U70" s="15">
        <f>$S$5+(S70/$P$2)</f>
        <v>129.26250000000002</v>
      </c>
      <c r="V70" s="1"/>
      <c r="W70" s="1"/>
      <c r="X70" s="1"/>
      <c r="Y70" s="1"/>
      <c r="Z70" s="1"/>
    </row>
    <row r="71" spans="1:26" ht="15.75" x14ac:dyDescent="0.25">
      <c r="A71" s="1"/>
      <c r="B71" s="4"/>
      <c r="C71" s="9"/>
      <c r="D71" s="26"/>
      <c r="E71" s="27"/>
      <c r="F71" s="26"/>
      <c r="G71" s="27"/>
      <c r="H71" s="10"/>
      <c r="I71" s="4"/>
      <c r="J71" s="9"/>
      <c r="K71" s="26"/>
      <c r="L71" s="27"/>
      <c r="M71" s="26"/>
      <c r="N71" s="27"/>
      <c r="P71" s="4"/>
      <c r="Q71" s="9"/>
      <c r="R71" s="26"/>
      <c r="S71" s="27"/>
      <c r="T71" s="26"/>
      <c r="U71" s="27"/>
      <c r="V71" s="1"/>
      <c r="W71" s="1"/>
      <c r="X71" s="1"/>
      <c r="Y71" s="1"/>
      <c r="Z71" s="1"/>
    </row>
    <row r="72" spans="1:26" x14ac:dyDescent="0.25">
      <c r="F72" s="3">
        <f>E14/$B$2</f>
        <v>1.4770000000000096</v>
      </c>
      <c r="M72" s="3">
        <f>K13/$I$2</f>
        <v>1.3150000000000164</v>
      </c>
      <c r="T72" s="3">
        <f>S14/$B$2</f>
        <v>1.4770000000000096</v>
      </c>
      <c r="V72" s="1"/>
      <c r="W72" s="1"/>
      <c r="X72" s="1"/>
      <c r="Y72" s="1"/>
      <c r="Z72" s="1"/>
    </row>
    <row r="73" spans="1:26" x14ac:dyDescent="0.25">
      <c r="C73" t="s">
        <v>0</v>
      </c>
      <c r="D73">
        <f>$E$5+$F$72</f>
        <v>112.00200000000001</v>
      </c>
      <c r="J73" t="s">
        <v>0</v>
      </c>
      <c r="K73">
        <f>$L$4+$M$72</f>
        <v>112.49000000000001</v>
      </c>
      <c r="Q73" t="s">
        <v>0</v>
      </c>
      <c r="R73">
        <f>$E$5+$F$72</f>
        <v>112.00200000000001</v>
      </c>
      <c r="V73" s="1"/>
      <c r="W73" s="1"/>
      <c r="X73" s="1"/>
      <c r="Y73" s="1"/>
      <c r="Z73" s="1"/>
    </row>
    <row r="74" spans="1:26" x14ac:dyDescent="0.25">
      <c r="C74" t="s">
        <v>1</v>
      </c>
      <c r="D74">
        <f>$E$5-$F$72</f>
        <v>109.048</v>
      </c>
      <c r="J74" t="s">
        <v>1</v>
      </c>
      <c r="K74">
        <f>$L$4-$M$72</f>
        <v>109.85999999999999</v>
      </c>
      <c r="Q74" t="s">
        <v>1</v>
      </c>
      <c r="R74">
        <f>$E$5-$F$72</f>
        <v>109.048</v>
      </c>
      <c r="V74" s="1"/>
      <c r="W74" s="1"/>
      <c r="X74" s="1"/>
      <c r="Y74" s="1"/>
      <c r="Z74" s="1"/>
    </row>
    <row r="75" spans="1:26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6:26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6:26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</sheetData>
  <mergeCells count="13">
    <mergeCell ref="R3:S3"/>
    <mergeCell ref="B3:C3"/>
    <mergeCell ref="D3:E3"/>
    <mergeCell ref="I3:J3"/>
    <mergeCell ref="K3:L3"/>
    <mergeCell ref="P3:Q3"/>
    <mergeCell ref="T9:U9"/>
    <mergeCell ref="A4:A5"/>
    <mergeCell ref="D9:E9"/>
    <mergeCell ref="F9:G9"/>
    <mergeCell ref="K9:L9"/>
    <mergeCell ref="M9:N9"/>
    <mergeCell ref="R9:S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topLeftCell="E1" zoomScale="75" zoomScaleNormal="75" workbookViewId="0">
      <selection activeCell="U12" sqref="U12"/>
    </sheetView>
  </sheetViews>
  <sheetFormatPr defaultRowHeight="15" x14ac:dyDescent="0.25"/>
  <cols>
    <col min="1" max="1" width="25.28515625" customWidth="1"/>
    <col min="2" max="2" width="13.140625" customWidth="1"/>
    <col min="3" max="3" width="15.7109375" customWidth="1"/>
    <col min="4" max="4" width="12.28515625" customWidth="1"/>
    <col min="5" max="5" width="13.85546875" customWidth="1"/>
    <col min="6" max="6" width="12.42578125" customWidth="1"/>
    <col min="7" max="7" width="12.5703125" customWidth="1"/>
    <col min="8" max="8" width="9.140625" style="1"/>
    <col min="9" max="9" width="12" customWidth="1"/>
    <col min="10" max="10" width="13" customWidth="1"/>
    <col min="11" max="11" width="12.5703125" customWidth="1"/>
    <col min="12" max="12" width="13.140625" customWidth="1"/>
    <col min="13" max="13" width="12" customWidth="1"/>
    <col min="14" max="14" width="12.5703125" customWidth="1"/>
    <col min="15" max="15" width="9.140625" style="1"/>
    <col min="16" max="16" width="11.7109375" customWidth="1"/>
    <col min="17" max="17" width="13" customWidth="1"/>
    <col min="18" max="18" width="14.28515625" customWidth="1"/>
    <col min="19" max="19" width="13" customWidth="1"/>
    <col min="20" max="20" width="12.140625" customWidth="1"/>
    <col min="21" max="21" width="13.5703125" customWidth="1"/>
  </cols>
  <sheetData>
    <row r="1" spans="1:26" ht="15.75" x14ac:dyDescent="0.25">
      <c r="B1" s="9">
        <v>1000</v>
      </c>
      <c r="C1" s="9"/>
      <c r="D1" s="9"/>
      <c r="E1" s="9"/>
      <c r="F1" s="9"/>
      <c r="G1" s="9"/>
      <c r="H1" s="10"/>
      <c r="I1" s="9">
        <f>B1</f>
        <v>1000</v>
      </c>
      <c r="J1" s="9"/>
      <c r="K1" s="9"/>
      <c r="L1" s="9"/>
      <c r="M1" s="9"/>
      <c r="N1" s="9"/>
      <c r="P1" s="9">
        <f>B1</f>
        <v>1000</v>
      </c>
      <c r="Q1" s="9"/>
      <c r="R1" s="9"/>
      <c r="S1" s="9"/>
      <c r="T1" s="9"/>
      <c r="U1" s="9"/>
      <c r="V1" s="1"/>
      <c r="W1" s="1"/>
      <c r="X1" s="1"/>
      <c r="Y1" s="1"/>
      <c r="Z1" s="1"/>
    </row>
    <row r="2" spans="1:26" ht="15.75" x14ac:dyDescent="0.25">
      <c r="A2" t="s">
        <v>4</v>
      </c>
      <c r="B2" s="9">
        <v>10000</v>
      </c>
      <c r="C2" s="9"/>
      <c r="D2" s="9"/>
      <c r="E2" s="9"/>
      <c r="F2" s="9"/>
      <c r="G2" s="9"/>
      <c r="H2" s="10"/>
      <c r="I2" s="9">
        <f>B2</f>
        <v>10000</v>
      </c>
      <c r="J2" s="9"/>
      <c r="K2" s="9"/>
      <c r="L2" s="9"/>
      <c r="M2" s="9"/>
      <c r="N2" s="9"/>
      <c r="P2" s="9">
        <f>B2</f>
        <v>10000</v>
      </c>
      <c r="Q2" s="9"/>
      <c r="R2" s="9"/>
      <c r="S2" s="9"/>
      <c r="T2" s="9"/>
      <c r="U2" s="9"/>
      <c r="V2" s="1"/>
      <c r="W2" s="1"/>
      <c r="X2" s="1"/>
      <c r="Y2" s="1"/>
      <c r="Z2" s="1"/>
    </row>
    <row r="3" spans="1:26" ht="15.75" x14ac:dyDescent="0.25">
      <c r="B3" s="37" t="s">
        <v>2</v>
      </c>
      <c r="C3" s="38"/>
      <c r="D3" s="37" t="s">
        <v>3</v>
      </c>
      <c r="E3" s="38"/>
      <c r="F3" s="11"/>
      <c r="G3" s="9"/>
      <c r="H3" s="10"/>
      <c r="I3" s="37" t="s">
        <v>3</v>
      </c>
      <c r="J3" s="38"/>
      <c r="K3" s="37" t="s">
        <v>6</v>
      </c>
      <c r="L3" s="38"/>
      <c r="M3" s="11"/>
      <c r="N3" s="9"/>
      <c r="P3" s="37" t="s">
        <v>2</v>
      </c>
      <c r="Q3" s="38"/>
      <c r="R3" s="37" t="s">
        <v>3</v>
      </c>
      <c r="S3" s="38"/>
      <c r="T3" s="11"/>
      <c r="U3" s="9"/>
      <c r="V3" s="1"/>
      <c r="W3" s="1"/>
      <c r="X3" s="1"/>
      <c r="Y3" s="1"/>
      <c r="Z3" s="1"/>
    </row>
    <row r="4" spans="1:26" ht="15.75" x14ac:dyDescent="0.25">
      <c r="A4" s="41" t="s">
        <v>8</v>
      </c>
      <c r="B4" s="9"/>
      <c r="C4" s="23">
        <v>0.77393000000000001</v>
      </c>
      <c r="D4" s="6">
        <f>C4</f>
        <v>0.77393000000000001</v>
      </c>
      <c r="E4" s="9"/>
      <c r="F4" s="9"/>
      <c r="G4" s="9"/>
      <c r="H4" s="10"/>
      <c r="I4" s="6">
        <f>D4</f>
        <v>0.77393000000000001</v>
      </c>
      <c r="J4" s="10"/>
      <c r="K4" s="9"/>
      <c r="L4" s="23">
        <v>1.18821</v>
      </c>
      <c r="M4" s="9"/>
      <c r="N4" s="9"/>
      <c r="P4" s="9"/>
      <c r="Q4" s="5">
        <f>L4</f>
        <v>1.18821</v>
      </c>
      <c r="R4" s="6">
        <f>Q4</f>
        <v>1.18821</v>
      </c>
      <c r="S4" s="9"/>
      <c r="T4" s="9"/>
      <c r="U4" s="9"/>
      <c r="V4" s="1"/>
      <c r="W4" s="1"/>
      <c r="X4" s="1"/>
      <c r="Y4" s="1"/>
      <c r="Z4" s="1"/>
    </row>
    <row r="5" spans="1:26" ht="15.75" x14ac:dyDescent="0.25">
      <c r="A5" s="41"/>
      <c r="B5" s="23">
        <v>0.74973999999999996</v>
      </c>
      <c r="C5" s="9"/>
      <c r="D5" s="9"/>
      <c r="E5" s="24">
        <v>0.74753999999999998</v>
      </c>
      <c r="F5" s="9"/>
      <c r="G5" s="9"/>
      <c r="H5" s="10"/>
      <c r="I5" s="10"/>
      <c r="J5" s="6">
        <f>E5</f>
        <v>0.74753999999999998</v>
      </c>
      <c r="K5" s="5">
        <f>J5</f>
        <v>0.74753999999999998</v>
      </c>
      <c r="L5" s="9"/>
      <c r="M5" s="9"/>
      <c r="N5" s="9"/>
      <c r="P5" s="5">
        <f>K5</f>
        <v>0.74753999999999998</v>
      </c>
      <c r="Q5" s="9"/>
      <c r="R5" s="9"/>
      <c r="S5" s="24">
        <v>1.1740699999999999</v>
      </c>
      <c r="T5" s="9"/>
      <c r="U5" s="9"/>
      <c r="V5" s="1"/>
      <c r="W5" s="1"/>
      <c r="X5" s="1"/>
      <c r="Y5" s="1"/>
      <c r="Z5" s="1"/>
    </row>
    <row r="6" spans="1:26" ht="15.75" x14ac:dyDescent="0.25">
      <c r="A6" t="s">
        <v>7</v>
      </c>
      <c r="B6" s="9"/>
      <c r="C6" s="8">
        <f>ABS(C4-B5)</f>
        <v>2.4190000000000045E-2</v>
      </c>
      <c r="D6" s="9"/>
      <c r="E6" s="8">
        <f>ABS(D4-E5)</f>
        <v>2.6390000000000025E-2</v>
      </c>
      <c r="F6" s="9"/>
      <c r="G6" s="9"/>
      <c r="H6" s="10"/>
      <c r="I6" s="9"/>
      <c r="J6" s="10">
        <f>ABS(I4-J5)</f>
        <v>2.6390000000000025E-2</v>
      </c>
      <c r="K6" s="10"/>
      <c r="L6" s="9">
        <f>ABS(L4-K5)</f>
        <v>0.44067000000000001</v>
      </c>
      <c r="M6" s="9"/>
      <c r="N6" s="9"/>
      <c r="P6" s="9"/>
      <c r="Q6" s="8">
        <f>ABS(Q4-P5)</f>
        <v>0.44067000000000001</v>
      </c>
      <c r="R6" s="9"/>
      <c r="S6" s="8">
        <f>ABS(R4-S5)</f>
        <v>1.4140000000000041E-2</v>
      </c>
      <c r="T6" s="9"/>
      <c r="U6" s="9"/>
      <c r="V6" s="1"/>
      <c r="W6" s="1"/>
      <c r="X6" s="1"/>
      <c r="Y6" s="1"/>
      <c r="Z6" s="1"/>
    </row>
    <row r="7" spans="1:26" ht="15.75" x14ac:dyDescent="0.25">
      <c r="A7" t="s">
        <v>5</v>
      </c>
      <c r="B7" s="9"/>
      <c r="C7" s="9"/>
      <c r="D7" s="9"/>
      <c r="E7" s="9"/>
      <c r="F7" s="12">
        <f>C6+E6</f>
        <v>5.0580000000000069E-2</v>
      </c>
      <c r="G7" s="9"/>
      <c r="H7" s="10"/>
      <c r="I7" s="9"/>
      <c r="J7" s="9"/>
      <c r="K7" s="9"/>
      <c r="L7" s="9"/>
      <c r="M7" s="12">
        <f>J6+L6</f>
        <v>0.46706000000000003</v>
      </c>
      <c r="N7" s="9"/>
      <c r="P7" s="9"/>
      <c r="Q7" s="9"/>
      <c r="R7" s="9"/>
      <c r="S7" s="9"/>
      <c r="T7" s="12">
        <f>Q6+S6</f>
        <v>0.45481000000000005</v>
      </c>
      <c r="U7" s="9"/>
      <c r="V7" s="1"/>
      <c r="W7" s="1"/>
      <c r="X7" s="1"/>
      <c r="Y7" s="1"/>
      <c r="Z7" s="1"/>
    </row>
    <row r="8" spans="1:26" ht="15.75" x14ac:dyDescent="0.25">
      <c r="A8" t="s">
        <v>9</v>
      </c>
      <c r="B8" s="9"/>
      <c r="C8" s="9"/>
      <c r="D8" s="9"/>
      <c r="E8" s="9"/>
      <c r="F8" s="12">
        <f>F7*B1</f>
        <v>50.580000000000069</v>
      </c>
      <c r="G8" s="9"/>
      <c r="H8" s="10"/>
      <c r="I8" s="9"/>
      <c r="J8" s="9"/>
      <c r="K8" s="9"/>
      <c r="L8" s="9"/>
      <c r="M8" s="12">
        <f>M7*I1</f>
        <v>467.06000000000006</v>
      </c>
      <c r="N8" s="9"/>
      <c r="P8" s="9"/>
      <c r="Q8" s="9"/>
      <c r="R8" s="9"/>
      <c r="S8" s="9"/>
      <c r="T8" s="12">
        <f>T7*P1</f>
        <v>454.81000000000006</v>
      </c>
      <c r="U8" s="9"/>
      <c r="V8" s="1"/>
      <c r="W8" s="1"/>
      <c r="X8" s="1"/>
      <c r="Y8" s="1"/>
      <c r="Z8" s="1"/>
    </row>
    <row r="9" spans="1:26" ht="16.5" thickBot="1" x14ac:dyDescent="0.3">
      <c r="A9" s="1"/>
      <c r="B9" s="9">
        <f>12*12</f>
        <v>144</v>
      </c>
      <c r="C9" s="9"/>
      <c r="D9" s="39" t="s">
        <v>10</v>
      </c>
      <c r="E9" s="39"/>
      <c r="F9" s="39" t="s">
        <v>13</v>
      </c>
      <c r="G9" s="39"/>
      <c r="H9" s="10"/>
      <c r="I9" s="9">
        <f>12*12</f>
        <v>144</v>
      </c>
      <c r="J9" s="9"/>
      <c r="K9" s="39" t="s">
        <v>10</v>
      </c>
      <c r="L9" s="39"/>
      <c r="M9" s="39" t="s">
        <v>14</v>
      </c>
      <c r="N9" s="39"/>
      <c r="P9" s="9">
        <f>12*12</f>
        <v>144</v>
      </c>
      <c r="Q9" s="9"/>
      <c r="R9" s="39" t="s">
        <v>10</v>
      </c>
      <c r="S9" s="39"/>
      <c r="T9" s="40" t="s">
        <v>13</v>
      </c>
      <c r="U9" s="40"/>
      <c r="V9" s="1"/>
      <c r="W9" s="1"/>
      <c r="X9" s="1"/>
      <c r="Y9" s="1"/>
      <c r="Z9" s="1"/>
    </row>
    <row r="10" spans="1:26" ht="16.5" thickBot="1" x14ac:dyDescent="0.3">
      <c r="A10" s="1"/>
      <c r="B10" s="9"/>
      <c r="C10" s="9"/>
      <c r="D10" s="30" t="s">
        <v>11</v>
      </c>
      <c r="E10" s="31" t="s">
        <v>12</v>
      </c>
      <c r="F10" s="30" t="s">
        <v>11</v>
      </c>
      <c r="G10" s="31" t="s">
        <v>12</v>
      </c>
      <c r="H10" s="10"/>
      <c r="I10" s="9"/>
      <c r="J10" s="9"/>
      <c r="K10" s="30" t="s">
        <v>11</v>
      </c>
      <c r="L10" s="31" t="s">
        <v>12</v>
      </c>
      <c r="M10" s="32" t="s">
        <v>11</v>
      </c>
      <c r="N10" s="31" t="s">
        <v>12</v>
      </c>
      <c r="P10" s="9"/>
      <c r="Q10" s="9"/>
      <c r="R10" s="30" t="s">
        <v>11</v>
      </c>
      <c r="S10" s="35" t="s">
        <v>12</v>
      </c>
      <c r="T10" s="30" t="s">
        <v>11</v>
      </c>
      <c r="U10" s="31" t="s">
        <v>12</v>
      </c>
      <c r="V10" s="1"/>
      <c r="W10" s="1"/>
      <c r="X10" s="1"/>
      <c r="Y10" s="1"/>
      <c r="Z10" s="1"/>
    </row>
    <row r="11" spans="1:26" s="2" customFormat="1" ht="15.75" x14ac:dyDescent="0.25">
      <c r="A11" s="1"/>
      <c r="B11" s="7">
        <v>1</v>
      </c>
      <c r="C11" s="19">
        <f>B11*$B$9</f>
        <v>144</v>
      </c>
      <c r="D11" s="20">
        <f>C11-$F$8</f>
        <v>93.419999999999931</v>
      </c>
      <c r="E11" s="13"/>
      <c r="F11" s="20">
        <f>$E$5+(D11/$B$2)</f>
        <v>0.75688199999999994</v>
      </c>
      <c r="G11" s="13"/>
      <c r="H11" s="10"/>
      <c r="I11" s="7">
        <v>1</v>
      </c>
      <c r="J11" s="19">
        <f>I11*$B$9</f>
        <v>144</v>
      </c>
      <c r="K11" s="21">
        <f>J11-$M$8</f>
        <v>-323.06000000000006</v>
      </c>
      <c r="L11" s="17"/>
      <c r="M11" s="20">
        <f>$L$4-(K11/$I$2)</f>
        <v>1.2205159999999999</v>
      </c>
      <c r="N11" s="13"/>
      <c r="O11" s="1"/>
      <c r="P11" s="7">
        <v>1</v>
      </c>
      <c r="Q11" s="19">
        <f>P11*$B$9</f>
        <v>144</v>
      </c>
      <c r="R11" s="20">
        <f>Q11-$F$8</f>
        <v>93.419999999999931</v>
      </c>
      <c r="S11" s="13"/>
      <c r="T11" s="20">
        <f>$S$5+(R11/$P$2)</f>
        <v>1.1834119999999999</v>
      </c>
      <c r="U11" s="13"/>
      <c r="V11" s="1"/>
      <c r="W11" s="1"/>
      <c r="X11" s="1"/>
      <c r="Y11" s="1"/>
      <c r="Z11" s="1"/>
    </row>
    <row r="12" spans="1:26" ht="15.75" x14ac:dyDescent="0.25">
      <c r="A12" s="1"/>
      <c r="B12" s="4"/>
      <c r="C12" s="9">
        <f>C11+72</f>
        <v>216</v>
      </c>
      <c r="D12" s="14"/>
      <c r="E12" s="15">
        <f>(D11+D13)/2</f>
        <v>165.41999999999993</v>
      </c>
      <c r="F12" s="16"/>
      <c r="G12" s="15">
        <f>$E$5+(E12/$B$2)</f>
        <v>0.76408199999999993</v>
      </c>
      <c r="H12" s="10"/>
      <c r="I12" s="4"/>
      <c r="J12" s="9">
        <f>J11+72</f>
        <v>216</v>
      </c>
      <c r="K12" s="14"/>
      <c r="L12" s="15">
        <f>(K11+K13)/2</f>
        <v>-251.06000000000006</v>
      </c>
      <c r="M12" s="16"/>
      <c r="N12" s="15">
        <f>$L$4-(L12/$I$2)</f>
        <v>1.2133160000000001</v>
      </c>
      <c r="P12" s="4"/>
      <c r="Q12" s="9">
        <f>Q11+72</f>
        <v>216</v>
      </c>
      <c r="R12" s="14"/>
      <c r="S12" s="15">
        <f>(R11+R13)/2</f>
        <v>165.41999999999993</v>
      </c>
      <c r="T12" s="16"/>
      <c r="U12" s="15">
        <f>$S$5+(S12/$B$2)</f>
        <v>1.190612</v>
      </c>
      <c r="V12" s="1"/>
      <c r="W12" s="1"/>
      <c r="X12" s="1"/>
      <c r="Y12" s="1"/>
      <c r="Z12" s="1"/>
    </row>
    <row r="13" spans="1:26" s="2" customFormat="1" ht="15.75" x14ac:dyDescent="0.25">
      <c r="A13" s="1"/>
      <c r="B13" s="7">
        <v>2</v>
      </c>
      <c r="C13" s="19">
        <f>B13*$B$9</f>
        <v>288</v>
      </c>
      <c r="D13" s="21">
        <f>C13-$F$8</f>
        <v>237.41999999999993</v>
      </c>
      <c r="E13" s="17"/>
      <c r="F13" s="21">
        <f>$E$5+(D13/$B$2)</f>
        <v>0.77128200000000002</v>
      </c>
      <c r="G13" s="17"/>
      <c r="H13" s="10"/>
      <c r="I13" s="7">
        <v>2</v>
      </c>
      <c r="J13" s="19">
        <f>I13*$B$9</f>
        <v>288</v>
      </c>
      <c r="K13" s="21">
        <f>J13-$M$8</f>
        <v>-179.06000000000006</v>
      </c>
      <c r="L13" s="17"/>
      <c r="M13" s="21">
        <f>$L$4-(K13/$I$2)</f>
        <v>1.206116</v>
      </c>
      <c r="N13" s="17"/>
      <c r="O13" s="1"/>
      <c r="P13" s="7">
        <v>2</v>
      </c>
      <c r="Q13" s="19">
        <f>P13*$B$9</f>
        <v>288</v>
      </c>
      <c r="R13" s="21">
        <f>Q13-$F$8</f>
        <v>237.41999999999993</v>
      </c>
      <c r="S13" s="17"/>
      <c r="T13" s="21">
        <f>$S$5+(R13/$P$2)</f>
        <v>1.1978119999999999</v>
      </c>
      <c r="U13" s="17"/>
      <c r="V13" s="1"/>
      <c r="W13" s="1"/>
      <c r="X13" s="1"/>
      <c r="Y13" s="1"/>
      <c r="Z13" s="1"/>
    </row>
    <row r="14" spans="1:26" ht="15.75" x14ac:dyDescent="0.25">
      <c r="A14" s="1"/>
      <c r="B14" s="4"/>
      <c r="C14" s="9">
        <f>C13+72</f>
        <v>360</v>
      </c>
      <c r="D14" s="14"/>
      <c r="E14" s="15">
        <f>(D13+D15)/2</f>
        <v>309.41999999999996</v>
      </c>
      <c r="F14" s="16"/>
      <c r="G14" s="15">
        <f>$E$5+(E14/$B$2)</f>
        <v>0.77848200000000001</v>
      </c>
      <c r="H14" s="10"/>
      <c r="I14" s="4"/>
      <c r="J14" s="9">
        <f>J13+72</f>
        <v>360</v>
      </c>
      <c r="K14" s="14"/>
      <c r="L14" s="15">
        <f t="shared" ref="L14:L32" si="0">(K13+K15)/2</f>
        <v>-107.06000000000006</v>
      </c>
      <c r="M14" s="16"/>
      <c r="N14" s="15">
        <f>$L$4-(L14/$I$2)</f>
        <v>1.1989160000000001</v>
      </c>
      <c r="P14" s="4"/>
      <c r="Q14" s="9">
        <f>Q13+72</f>
        <v>360</v>
      </c>
      <c r="R14" s="14"/>
      <c r="S14" s="15">
        <f>(R13+R15)/2</f>
        <v>309.41999999999996</v>
      </c>
      <c r="T14" s="16"/>
      <c r="U14" s="15">
        <f>$S$5+(S14/$B$2)</f>
        <v>1.205012</v>
      </c>
      <c r="V14" s="1"/>
      <c r="W14" s="1"/>
      <c r="X14" s="1"/>
      <c r="Y14" s="1"/>
      <c r="Z14" s="1"/>
    </row>
    <row r="15" spans="1:26" s="2" customFormat="1" ht="15.75" x14ac:dyDescent="0.25">
      <c r="A15" s="1"/>
      <c r="B15" s="7">
        <v>3</v>
      </c>
      <c r="C15" s="19">
        <f>B15*$B$9</f>
        <v>432</v>
      </c>
      <c r="D15" s="21">
        <f>C15-$F$8</f>
        <v>381.41999999999996</v>
      </c>
      <c r="E15" s="17"/>
      <c r="F15" s="21">
        <f>$E$5+(D15/$B$2)</f>
        <v>0.78568199999999999</v>
      </c>
      <c r="G15" s="17"/>
      <c r="H15" s="10"/>
      <c r="I15" s="7">
        <v>3</v>
      </c>
      <c r="J15" s="19">
        <f>I15*$B$9</f>
        <v>432</v>
      </c>
      <c r="K15" s="21">
        <f>J15-$M$8</f>
        <v>-35.060000000000059</v>
      </c>
      <c r="L15" s="17"/>
      <c r="M15" s="21">
        <f>$L$4-(K15/$I$2)</f>
        <v>1.191716</v>
      </c>
      <c r="N15" s="17"/>
      <c r="O15" s="1"/>
      <c r="P15" s="7">
        <v>3</v>
      </c>
      <c r="Q15" s="19">
        <f>P15*$B$9</f>
        <v>432</v>
      </c>
      <c r="R15" s="21">
        <f>Q15-$F$8</f>
        <v>381.41999999999996</v>
      </c>
      <c r="S15" s="17"/>
      <c r="T15" s="21">
        <f>$S$5+(R15/$P$2)</f>
        <v>1.2122119999999998</v>
      </c>
      <c r="U15" s="17"/>
      <c r="V15" s="1"/>
      <c r="W15" s="1"/>
      <c r="X15" s="1"/>
      <c r="Y15" s="1"/>
      <c r="Z15" s="1"/>
    </row>
    <row r="16" spans="1:26" ht="15.75" x14ac:dyDescent="0.25">
      <c r="A16" s="1"/>
      <c r="B16" s="4"/>
      <c r="C16" s="9">
        <f>C15+72</f>
        <v>504</v>
      </c>
      <c r="D16" s="14"/>
      <c r="E16" s="15">
        <f>(D15+D17)/2</f>
        <v>453.41999999999996</v>
      </c>
      <c r="F16" s="16"/>
      <c r="G16" s="15">
        <f>$E$5+(E16/$B$2)</f>
        <v>0.79288199999999998</v>
      </c>
      <c r="H16" s="10"/>
      <c r="I16" s="4"/>
      <c r="J16" s="9">
        <f>J15+72</f>
        <v>504</v>
      </c>
      <c r="K16" s="14"/>
      <c r="L16" s="15">
        <f t="shared" si="0"/>
        <v>36.939999999999941</v>
      </c>
      <c r="M16" s="16"/>
      <c r="N16" s="15">
        <f>$L$4-(L16/$I$2)</f>
        <v>1.1845159999999999</v>
      </c>
      <c r="P16" s="4"/>
      <c r="Q16" s="9">
        <f>Q15+72</f>
        <v>504</v>
      </c>
      <c r="R16" s="14"/>
      <c r="S16" s="15">
        <f>(R15+R17)/2</f>
        <v>453.41999999999996</v>
      </c>
      <c r="T16" s="16"/>
      <c r="U16" s="15">
        <f>$S$5+(S16/$B$2)</f>
        <v>1.2194119999999999</v>
      </c>
      <c r="V16" s="1"/>
      <c r="W16" s="1"/>
      <c r="X16" s="1"/>
      <c r="Y16" s="1"/>
      <c r="Z16" s="1"/>
    </row>
    <row r="17" spans="1:26" s="2" customFormat="1" ht="15.75" x14ac:dyDescent="0.25">
      <c r="A17" s="1"/>
      <c r="B17" s="7">
        <v>4</v>
      </c>
      <c r="C17" s="19">
        <f>B17*$B$9</f>
        <v>576</v>
      </c>
      <c r="D17" s="21">
        <f>C17-$F$8</f>
        <v>525.41999999999996</v>
      </c>
      <c r="E17" s="17"/>
      <c r="F17" s="21">
        <f>$E$5+(D17/$B$2)</f>
        <v>0.80008199999999996</v>
      </c>
      <c r="G17" s="17"/>
      <c r="H17" s="10"/>
      <c r="I17" s="7">
        <v>4</v>
      </c>
      <c r="J17" s="19">
        <f>I17*$B$9</f>
        <v>576</v>
      </c>
      <c r="K17" s="21">
        <f>J17-$M$8</f>
        <v>108.93999999999994</v>
      </c>
      <c r="L17" s="17"/>
      <c r="M17" s="21">
        <f>$L$4-(K17/$I$2)</f>
        <v>1.177316</v>
      </c>
      <c r="N17" s="17"/>
      <c r="O17" s="1"/>
      <c r="P17" s="7">
        <v>4</v>
      </c>
      <c r="Q17" s="19">
        <f>P17*$B$9</f>
        <v>576</v>
      </c>
      <c r="R17" s="21">
        <f>Q17-$F$8</f>
        <v>525.41999999999996</v>
      </c>
      <c r="S17" s="17"/>
      <c r="T17" s="21">
        <f>$S$5+(R17/$P$2)</f>
        <v>1.226612</v>
      </c>
      <c r="U17" s="17"/>
      <c r="V17" s="1"/>
      <c r="W17" s="1"/>
      <c r="X17" s="1"/>
      <c r="Y17" s="1"/>
      <c r="Z17" s="1"/>
    </row>
    <row r="18" spans="1:26" ht="15.75" x14ac:dyDescent="0.25">
      <c r="A18" s="1"/>
      <c r="B18" s="4"/>
      <c r="C18" s="9">
        <f>C17+72</f>
        <v>648</v>
      </c>
      <c r="D18" s="14"/>
      <c r="E18" s="15">
        <f>(D17+D19)/2</f>
        <v>597.41999999999996</v>
      </c>
      <c r="F18" s="16"/>
      <c r="G18" s="15">
        <f>$E$5+(E18/$B$2)</f>
        <v>0.80728199999999994</v>
      </c>
      <c r="H18" s="10"/>
      <c r="I18" s="4"/>
      <c r="J18" s="9">
        <f>J17+72</f>
        <v>648</v>
      </c>
      <c r="K18" s="14"/>
      <c r="L18" s="15">
        <f t="shared" si="0"/>
        <v>180.93999999999994</v>
      </c>
      <c r="M18" s="16"/>
      <c r="N18" s="15">
        <f>$L$4-(L18/$I$2)</f>
        <v>1.1701159999999999</v>
      </c>
      <c r="P18" s="4"/>
      <c r="Q18" s="9">
        <f>Q17+72</f>
        <v>648</v>
      </c>
      <c r="R18" s="14"/>
      <c r="S18" s="15">
        <f>(R17+R19)/2</f>
        <v>597.41999999999996</v>
      </c>
      <c r="T18" s="16"/>
      <c r="U18" s="15">
        <f>$S$5+(S18/$B$2)</f>
        <v>1.2338119999999999</v>
      </c>
      <c r="V18" s="1"/>
      <c r="W18" s="1"/>
      <c r="X18" s="1"/>
      <c r="Y18" s="1"/>
      <c r="Z18" s="1"/>
    </row>
    <row r="19" spans="1:26" s="2" customFormat="1" ht="15.75" x14ac:dyDescent="0.25">
      <c r="A19" s="1"/>
      <c r="B19" s="7">
        <v>5</v>
      </c>
      <c r="C19" s="19">
        <f>B19*$B$9</f>
        <v>720</v>
      </c>
      <c r="D19" s="21">
        <f>C19-$F$8</f>
        <v>669.42</v>
      </c>
      <c r="E19" s="17"/>
      <c r="F19" s="21">
        <f>$E$5+(D19/$B$2)</f>
        <v>0.81448199999999993</v>
      </c>
      <c r="G19" s="17"/>
      <c r="H19" s="10"/>
      <c r="I19" s="7">
        <v>5</v>
      </c>
      <c r="J19" s="19">
        <f>I19*$B$9</f>
        <v>720</v>
      </c>
      <c r="K19" s="21">
        <f>J19-$M$8</f>
        <v>252.93999999999994</v>
      </c>
      <c r="L19" s="17"/>
      <c r="M19" s="21">
        <f>$L$4-(K19/$I$2)</f>
        <v>1.1629160000000001</v>
      </c>
      <c r="N19" s="17"/>
      <c r="O19" s="1"/>
      <c r="P19" s="7">
        <v>5</v>
      </c>
      <c r="Q19" s="19">
        <f>P19*$B$9</f>
        <v>720</v>
      </c>
      <c r="R19" s="21">
        <f>Q19-$F$8</f>
        <v>669.42</v>
      </c>
      <c r="S19" s="17"/>
      <c r="T19" s="21">
        <f>$S$5+(R19/$P$2)</f>
        <v>1.241012</v>
      </c>
      <c r="U19" s="17"/>
      <c r="V19" s="1"/>
      <c r="W19" s="1"/>
      <c r="X19" s="1"/>
      <c r="Y19" s="1"/>
      <c r="Z19" s="1"/>
    </row>
    <row r="20" spans="1:26" ht="15.75" x14ac:dyDescent="0.25">
      <c r="A20" s="1"/>
      <c r="B20" s="4"/>
      <c r="C20" s="9">
        <f>C19+72</f>
        <v>792</v>
      </c>
      <c r="D20" s="14"/>
      <c r="E20" s="15">
        <f>(D19+D21)/2</f>
        <v>741.42</v>
      </c>
      <c r="F20" s="16"/>
      <c r="G20" s="15">
        <f>$E$5+(E20/$B$2)</f>
        <v>0.82168200000000002</v>
      </c>
      <c r="H20" s="10"/>
      <c r="I20" s="4"/>
      <c r="J20" s="9">
        <f>J19+72</f>
        <v>792</v>
      </c>
      <c r="K20" s="14"/>
      <c r="L20" s="15">
        <f t="shared" si="0"/>
        <v>324.93999999999994</v>
      </c>
      <c r="M20" s="16"/>
      <c r="N20" s="15">
        <f>$L$4-(L20/$I$2)</f>
        <v>1.155716</v>
      </c>
      <c r="P20" s="4"/>
      <c r="Q20" s="9">
        <f>Q19+72</f>
        <v>792</v>
      </c>
      <c r="R20" s="14"/>
      <c r="S20" s="15">
        <f>(R19+R21)/2</f>
        <v>741.42</v>
      </c>
      <c r="T20" s="16"/>
      <c r="U20" s="15">
        <f>$S$5+(S20/$B$2)</f>
        <v>1.2482119999999999</v>
      </c>
      <c r="V20" s="1"/>
      <c r="W20" s="1"/>
      <c r="X20" s="1"/>
      <c r="Y20" s="1"/>
      <c r="Z20" s="1"/>
    </row>
    <row r="21" spans="1:26" s="2" customFormat="1" ht="15.75" x14ac:dyDescent="0.25">
      <c r="A21" s="1"/>
      <c r="B21" s="7">
        <v>6</v>
      </c>
      <c r="C21" s="19">
        <f>B21*$B$9</f>
        <v>864</v>
      </c>
      <c r="D21" s="21">
        <f>C21-$F$8</f>
        <v>813.42</v>
      </c>
      <c r="E21" s="17"/>
      <c r="F21" s="21">
        <f>$E$5+(D21/$B$2)</f>
        <v>0.82888200000000001</v>
      </c>
      <c r="G21" s="17"/>
      <c r="H21" s="10"/>
      <c r="I21" s="7">
        <v>6</v>
      </c>
      <c r="J21" s="19">
        <f>I21*$B$9</f>
        <v>864</v>
      </c>
      <c r="K21" s="21">
        <f>J21-$M$8</f>
        <v>396.93999999999994</v>
      </c>
      <c r="L21" s="17"/>
      <c r="M21" s="21">
        <f>$L$4-(K21/$I$2)</f>
        <v>1.1485160000000001</v>
      </c>
      <c r="N21" s="17"/>
      <c r="O21" s="1"/>
      <c r="P21" s="7">
        <v>6</v>
      </c>
      <c r="Q21" s="19">
        <f>P21*$B$9</f>
        <v>864</v>
      </c>
      <c r="R21" s="21">
        <f>Q21-$F$8</f>
        <v>813.42</v>
      </c>
      <c r="S21" s="17"/>
      <c r="T21" s="21">
        <f>$S$5+(R21/$P$2)</f>
        <v>1.255412</v>
      </c>
      <c r="U21" s="17"/>
      <c r="V21" s="1"/>
      <c r="W21" s="1"/>
      <c r="X21" s="1"/>
      <c r="Y21" s="1"/>
      <c r="Z21" s="1"/>
    </row>
    <row r="22" spans="1:26" ht="15.75" x14ac:dyDescent="0.25">
      <c r="A22" s="1"/>
      <c r="B22" s="4"/>
      <c r="C22" s="9">
        <f>C21+72</f>
        <v>936</v>
      </c>
      <c r="D22" s="14"/>
      <c r="E22" s="15">
        <f>(D21+D23)/2</f>
        <v>885.42</v>
      </c>
      <c r="F22" s="16"/>
      <c r="G22" s="15">
        <f>$E$5+(E22/$B$2)</f>
        <v>0.83608199999999999</v>
      </c>
      <c r="H22" s="10"/>
      <c r="I22" s="4"/>
      <c r="J22" s="9">
        <f>J21+72</f>
        <v>936</v>
      </c>
      <c r="K22" s="14"/>
      <c r="L22" s="15">
        <f t="shared" si="0"/>
        <v>468.93999999999994</v>
      </c>
      <c r="M22" s="16"/>
      <c r="N22" s="15">
        <f>$L$4-(L22/$I$2)</f>
        <v>1.141316</v>
      </c>
      <c r="P22" s="4"/>
      <c r="Q22" s="9">
        <f>Q21+72</f>
        <v>936</v>
      </c>
      <c r="R22" s="14"/>
      <c r="S22" s="15">
        <f>(R21+R23)/2</f>
        <v>885.42</v>
      </c>
      <c r="T22" s="16"/>
      <c r="U22" s="15">
        <f>$S$5+(S22/$B$2)</f>
        <v>1.2626119999999998</v>
      </c>
      <c r="V22" s="1"/>
      <c r="W22" s="1"/>
      <c r="X22" s="1"/>
      <c r="Y22" s="1"/>
      <c r="Z22" s="1"/>
    </row>
    <row r="23" spans="1:26" s="2" customFormat="1" ht="15.75" x14ac:dyDescent="0.25">
      <c r="A23" s="1"/>
      <c r="B23" s="7">
        <v>7</v>
      </c>
      <c r="C23" s="19">
        <f>B23*$B$9</f>
        <v>1008</v>
      </c>
      <c r="D23" s="21">
        <f>C23-$F$8</f>
        <v>957.42</v>
      </c>
      <c r="E23" s="17"/>
      <c r="F23" s="21">
        <f>$E$5+(D23/$B$2)</f>
        <v>0.84328199999999998</v>
      </c>
      <c r="G23" s="17"/>
      <c r="H23" s="10"/>
      <c r="I23" s="7">
        <v>7</v>
      </c>
      <c r="J23" s="19">
        <f>I23*$B$9</f>
        <v>1008</v>
      </c>
      <c r="K23" s="21">
        <f>J23-$M$8</f>
        <v>540.93999999999994</v>
      </c>
      <c r="L23" s="17"/>
      <c r="M23" s="21">
        <f>$L$4-(K23/$I$2)</f>
        <v>1.1341159999999999</v>
      </c>
      <c r="N23" s="17"/>
      <c r="O23" s="1"/>
      <c r="P23" s="7">
        <v>7</v>
      </c>
      <c r="Q23" s="19">
        <f>P23*$B$9</f>
        <v>1008</v>
      </c>
      <c r="R23" s="21">
        <f>Q23-$F$8</f>
        <v>957.42</v>
      </c>
      <c r="S23" s="17"/>
      <c r="T23" s="21">
        <f>$S$5+(R23/$P$2)</f>
        <v>1.2698119999999999</v>
      </c>
      <c r="U23" s="17"/>
      <c r="V23" s="1"/>
      <c r="W23" s="1"/>
      <c r="X23" s="1"/>
      <c r="Y23" s="1"/>
      <c r="Z23" s="1"/>
    </row>
    <row r="24" spans="1:26" ht="15.75" x14ac:dyDescent="0.25">
      <c r="A24" s="1"/>
      <c r="B24" s="4"/>
      <c r="C24" s="9">
        <f>C23+72</f>
        <v>1080</v>
      </c>
      <c r="D24" s="14"/>
      <c r="E24" s="15">
        <f>(D23+D25)/2</f>
        <v>1029.4199999999998</v>
      </c>
      <c r="F24" s="16"/>
      <c r="G24" s="15">
        <f>$E$5+(E24/$B$2)</f>
        <v>0.85048199999999996</v>
      </c>
      <c r="H24" s="10"/>
      <c r="I24" s="4"/>
      <c r="J24" s="9">
        <f>J23+72</f>
        <v>1080</v>
      </c>
      <c r="K24" s="14"/>
      <c r="L24" s="15">
        <f t="shared" si="0"/>
        <v>612.93999999999994</v>
      </c>
      <c r="M24" s="16"/>
      <c r="N24" s="15">
        <f>$L$4-(L24/$I$2)</f>
        <v>1.126916</v>
      </c>
      <c r="P24" s="4"/>
      <c r="Q24" s="9">
        <f>Q23+72</f>
        <v>1080</v>
      </c>
      <c r="R24" s="14"/>
      <c r="S24" s="15">
        <f>(R23+R25)/2</f>
        <v>1029.4199999999998</v>
      </c>
      <c r="T24" s="16"/>
      <c r="U24" s="15">
        <f>$S$5+(S24/$B$2)</f>
        <v>1.277012</v>
      </c>
      <c r="V24" s="1"/>
      <c r="W24" s="1"/>
      <c r="X24" s="1"/>
      <c r="Y24" s="1"/>
      <c r="Z24" s="1"/>
    </row>
    <row r="25" spans="1:26" s="2" customFormat="1" ht="15.75" x14ac:dyDescent="0.25">
      <c r="A25" s="1"/>
      <c r="B25" s="7">
        <v>8</v>
      </c>
      <c r="C25" s="19">
        <f>B25*$B$9</f>
        <v>1152</v>
      </c>
      <c r="D25" s="21">
        <f>C25-$F$8</f>
        <v>1101.4199999999998</v>
      </c>
      <c r="E25" s="17"/>
      <c r="F25" s="21">
        <f>$E$5+(D25/$B$2)</f>
        <v>0.85768199999999994</v>
      </c>
      <c r="G25" s="17"/>
      <c r="H25" s="10"/>
      <c r="I25" s="7">
        <v>8</v>
      </c>
      <c r="J25" s="19">
        <f>I25*$B$9</f>
        <v>1152</v>
      </c>
      <c r="K25" s="21">
        <f>J25-$M$8</f>
        <v>684.93999999999994</v>
      </c>
      <c r="L25" s="17"/>
      <c r="M25" s="21">
        <f>$L$4-(K25/$I$2)</f>
        <v>1.1197159999999999</v>
      </c>
      <c r="N25" s="17"/>
      <c r="O25" s="1"/>
      <c r="P25" s="7">
        <v>8</v>
      </c>
      <c r="Q25" s="19">
        <f>P25*$B$9</f>
        <v>1152</v>
      </c>
      <c r="R25" s="21">
        <f>Q25-$F$8</f>
        <v>1101.4199999999998</v>
      </c>
      <c r="S25" s="17"/>
      <c r="T25" s="21">
        <f>$S$5+(R25/$P$2)</f>
        <v>1.2842119999999999</v>
      </c>
      <c r="U25" s="17"/>
      <c r="V25" s="1"/>
      <c r="W25" s="1"/>
      <c r="X25" s="1"/>
      <c r="Y25" s="1"/>
      <c r="Z25" s="1"/>
    </row>
    <row r="26" spans="1:26" ht="15.75" x14ac:dyDescent="0.25">
      <c r="A26" s="1"/>
      <c r="B26" s="4"/>
      <c r="C26" s="9">
        <f>C25+72</f>
        <v>1224</v>
      </c>
      <c r="D26" s="14"/>
      <c r="E26" s="15">
        <f>(D25+D27)/2</f>
        <v>1173.4199999999998</v>
      </c>
      <c r="F26" s="16"/>
      <c r="G26" s="15">
        <f>$E$5+(E26/$B$2)</f>
        <v>0.86488199999999993</v>
      </c>
      <c r="H26" s="10"/>
      <c r="I26" s="4"/>
      <c r="J26" s="9">
        <f>J25+72</f>
        <v>1224</v>
      </c>
      <c r="K26" s="14"/>
      <c r="L26" s="15">
        <f t="shared" si="0"/>
        <v>756.93999999999994</v>
      </c>
      <c r="M26" s="16"/>
      <c r="N26" s="15">
        <f>$L$4-(L26/$I$2)</f>
        <v>1.1125160000000001</v>
      </c>
      <c r="P26" s="4"/>
      <c r="Q26" s="9">
        <f>Q25+72</f>
        <v>1224</v>
      </c>
      <c r="R26" s="14"/>
      <c r="S26" s="15">
        <f>(R25+R27)/2</f>
        <v>1173.4199999999998</v>
      </c>
      <c r="T26" s="16"/>
      <c r="U26" s="15">
        <f>$S$5+(S26/$B$2)</f>
        <v>1.291412</v>
      </c>
      <c r="V26" s="1"/>
      <c r="W26" s="1"/>
      <c r="X26" s="1"/>
      <c r="Y26" s="1"/>
      <c r="Z26" s="1"/>
    </row>
    <row r="27" spans="1:26" s="2" customFormat="1" ht="15.75" x14ac:dyDescent="0.25">
      <c r="A27" s="1"/>
      <c r="B27" s="7">
        <v>9</v>
      </c>
      <c r="C27" s="19">
        <f>B27*$B$9</f>
        <v>1296</v>
      </c>
      <c r="D27" s="21">
        <f>C27-$F$8</f>
        <v>1245.4199999999998</v>
      </c>
      <c r="E27" s="17"/>
      <c r="F27" s="21">
        <f>$E$5+(D27/$B$2)</f>
        <v>0.87208200000000002</v>
      </c>
      <c r="G27" s="17"/>
      <c r="H27" s="10"/>
      <c r="I27" s="7">
        <v>9</v>
      </c>
      <c r="J27" s="19">
        <f>I27*$B$9</f>
        <v>1296</v>
      </c>
      <c r="K27" s="21">
        <f>J27-$M$8</f>
        <v>828.93999999999994</v>
      </c>
      <c r="L27" s="17"/>
      <c r="M27" s="21">
        <f>$L$4-(K27/$I$2)</f>
        <v>1.105316</v>
      </c>
      <c r="N27" s="17"/>
      <c r="O27" s="1"/>
      <c r="P27" s="7">
        <v>9</v>
      </c>
      <c r="Q27" s="19">
        <f>P27*$B$9</f>
        <v>1296</v>
      </c>
      <c r="R27" s="21">
        <f>Q27-$F$8</f>
        <v>1245.4199999999998</v>
      </c>
      <c r="S27" s="17"/>
      <c r="T27" s="21">
        <f>$S$5+(R27/$P$2)</f>
        <v>1.2986119999999999</v>
      </c>
      <c r="U27" s="17"/>
      <c r="V27" s="1"/>
      <c r="W27" s="1"/>
      <c r="X27" s="1"/>
      <c r="Y27" s="1"/>
      <c r="Z27" s="1"/>
    </row>
    <row r="28" spans="1:26" ht="15.75" x14ac:dyDescent="0.25">
      <c r="A28" s="1"/>
      <c r="B28" s="4"/>
      <c r="C28" s="9">
        <f>C27+72</f>
        <v>1368</v>
      </c>
      <c r="D28" s="14"/>
      <c r="E28" s="15">
        <f>(D27+D29)/2</f>
        <v>1317.4199999999998</v>
      </c>
      <c r="F28" s="16"/>
      <c r="G28" s="15">
        <f>$E$5+(E28/$B$2)</f>
        <v>0.87928200000000001</v>
      </c>
      <c r="H28" s="10"/>
      <c r="I28" s="4"/>
      <c r="J28" s="9">
        <f>J27+72</f>
        <v>1368</v>
      </c>
      <c r="K28" s="14"/>
      <c r="L28" s="15">
        <f t="shared" si="0"/>
        <v>900.93999999999994</v>
      </c>
      <c r="M28" s="16"/>
      <c r="N28" s="15">
        <f>$L$4-(L28/$I$2)</f>
        <v>1.0981160000000001</v>
      </c>
      <c r="P28" s="4"/>
      <c r="Q28" s="9">
        <f>Q27+72</f>
        <v>1368</v>
      </c>
      <c r="R28" s="14"/>
      <c r="S28" s="15">
        <f>(R27+R29)/2</f>
        <v>1317.4199999999998</v>
      </c>
      <c r="T28" s="16"/>
      <c r="U28" s="15">
        <f>$S$5+(S28/$B$2)</f>
        <v>1.305812</v>
      </c>
      <c r="V28" s="1"/>
      <c r="W28" s="1"/>
      <c r="X28" s="1"/>
      <c r="Y28" s="1"/>
      <c r="Z28" s="1"/>
    </row>
    <row r="29" spans="1:26" s="2" customFormat="1" ht="15.75" x14ac:dyDescent="0.25">
      <c r="A29" s="1"/>
      <c r="B29" s="7">
        <v>10</v>
      </c>
      <c r="C29" s="19">
        <f>B29*$B$9</f>
        <v>1440</v>
      </c>
      <c r="D29" s="21">
        <f>C29-$F$8</f>
        <v>1389.4199999999998</v>
      </c>
      <c r="E29" s="17"/>
      <c r="F29" s="21">
        <f>$E$5+(D29/$B$2)</f>
        <v>0.88648199999999999</v>
      </c>
      <c r="G29" s="17"/>
      <c r="H29" s="10"/>
      <c r="I29" s="7">
        <v>10</v>
      </c>
      <c r="J29" s="19">
        <f>I29*$B$9</f>
        <v>1440</v>
      </c>
      <c r="K29" s="21">
        <f>J29-$M$8</f>
        <v>972.93999999999994</v>
      </c>
      <c r="L29" s="17"/>
      <c r="M29" s="21">
        <f>$L$4-(K29/$I$2)</f>
        <v>1.090916</v>
      </c>
      <c r="N29" s="17"/>
      <c r="O29" s="1"/>
      <c r="P29" s="7">
        <v>10</v>
      </c>
      <c r="Q29" s="19">
        <f>P29*$B$9</f>
        <v>1440</v>
      </c>
      <c r="R29" s="21">
        <f>Q29-$F$8</f>
        <v>1389.4199999999998</v>
      </c>
      <c r="S29" s="17"/>
      <c r="T29" s="21">
        <f>$S$5+(R29/$P$2)</f>
        <v>1.3130119999999998</v>
      </c>
      <c r="U29" s="17"/>
      <c r="V29" s="1"/>
      <c r="W29" s="1"/>
      <c r="X29" s="1"/>
      <c r="Y29" s="1"/>
      <c r="Z29" s="1"/>
    </row>
    <row r="30" spans="1:26" ht="15.75" x14ac:dyDescent="0.25">
      <c r="A30" s="1"/>
      <c r="B30" s="4"/>
      <c r="C30" s="9">
        <f>C29+72</f>
        <v>1512</v>
      </c>
      <c r="D30" s="14"/>
      <c r="E30" s="15">
        <f>(D29+D31)/2</f>
        <v>1461.4199999999998</v>
      </c>
      <c r="F30" s="16"/>
      <c r="G30" s="15">
        <f>$E$5+(E30/$B$2)</f>
        <v>0.89368199999999998</v>
      </c>
      <c r="H30" s="10"/>
      <c r="I30" s="4"/>
      <c r="J30" s="9">
        <f>J29+72</f>
        <v>1512</v>
      </c>
      <c r="K30" s="14"/>
      <c r="L30" s="15">
        <f>(K29+K31)/2</f>
        <v>1044.94</v>
      </c>
      <c r="M30" s="16"/>
      <c r="N30" s="15">
        <f>$L$4-(L30/$I$2)</f>
        <v>1.0837159999999999</v>
      </c>
      <c r="P30" s="4"/>
      <c r="Q30" s="9">
        <f>Q29+72</f>
        <v>1512</v>
      </c>
      <c r="R30" s="14"/>
      <c r="S30" s="15">
        <f>(R29+R31)/2</f>
        <v>1461.4199999999998</v>
      </c>
      <c r="T30" s="16"/>
      <c r="U30" s="15">
        <f>$S$5+(S30/$B$2)</f>
        <v>1.3202119999999999</v>
      </c>
      <c r="V30" s="1"/>
      <c r="W30" s="1"/>
      <c r="X30" s="1"/>
      <c r="Y30" s="1"/>
      <c r="Z30" s="1"/>
    </row>
    <row r="31" spans="1:26" s="2" customFormat="1" ht="15.75" x14ac:dyDescent="0.25">
      <c r="A31" s="1"/>
      <c r="B31" s="7">
        <v>11</v>
      </c>
      <c r="C31" s="19">
        <f>B31*$B$9</f>
        <v>1584</v>
      </c>
      <c r="D31" s="21">
        <f>C31-$F$8</f>
        <v>1533.4199999999998</v>
      </c>
      <c r="E31" s="17"/>
      <c r="F31" s="21">
        <f>$E$5+(D31/$B$2)</f>
        <v>0.90088199999999996</v>
      </c>
      <c r="G31" s="17"/>
      <c r="H31" s="10"/>
      <c r="I31" s="7">
        <v>11</v>
      </c>
      <c r="J31" s="19">
        <f>I31*$B$9</f>
        <v>1584</v>
      </c>
      <c r="K31" s="21">
        <f>J31-$M$8</f>
        <v>1116.94</v>
      </c>
      <c r="L31" s="17"/>
      <c r="M31" s="21">
        <f>$L$4-(K31/$I$2)</f>
        <v>1.076516</v>
      </c>
      <c r="N31" s="17"/>
      <c r="O31" s="1"/>
      <c r="P31" s="7">
        <v>11</v>
      </c>
      <c r="Q31" s="19">
        <f>P31*$B$9</f>
        <v>1584</v>
      </c>
      <c r="R31" s="21">
        <f>Q31-$F$8</f>
        <v>1533.4199999999998</v>
      </c>
      <c r="S31" s="17"/>
      <c r="T31" s="21">
        <f>$S$5+(R31/$P$2)</f>
        <v>1.3274119999999998</v>
      </c>
      <c r="U31" s="17"/>
      <c r="V31" s="1"/>
      <c r="W31" s="1"/>
      <c r="X31" s="1"/>
      <c r="Y31" s="1"/>
      <c r="Z31" s="1"/>
    </row>
    <row r="32" spans="1:26" ht="15.75" x14ac:dyDescent="0.25">
      <c r="A32" s="1"/>
      <c r="B32" s="4"/>
      <c r="C32" s="9">
        <f>C31+72</f>
        <v>1656</v>
      </c>
      <c r="D32" s="16"/>
      <c r="E32" s="15">
        <f>(D31+D33)/2</f>
        <v>1605.4199999999998</v>
      </c>
      <c r="F32" s="16"/>
      <c r="G32" s="15">
        <f>$E$5+(E32/$B$2)</f>
        <v>0.90808199999999994</v>
      </c>
      <c r="H32" s="10"/>
      <c r="I32" s="4"/>
      <c r="J32" s="9">
        <f>J31+72</f>
        <v>1656</v>
      </c>
      <c r="K32" s="16"/>
      <c r="L32" s="15">
        <f t="shared" si="0"/>
        <v>1188.94</v>
      </c>
      <c r="M32" s="16"/>
      <c r="N32" s="15">
        <f>$L$4-(L32/$I$2)</f>
        <v>1.0693159999999999</v>
      </c>
      <c r="P32" s="4"/>
      <c r="Q32" s="9">
        <f>Q31+72</f>
        <v>1656</v>
      </c>
      <c r="R32" s="16"/>
      <c r="S32" s="15">
        <f>(R31+R33)/2</f>
        <v>1605.4199999999998</v>
      </c>
      <c r="T32" s="16"/>
      <c r="U32" s="15">
        <f>$S$5+(S32/$B$2)</f>
        <v>1.3346119999999999</v>
      </c>
      <c r="V32" s="1"/>
      <c r="W32" s="1"/>
      <c r="X32" s="1"/>
      <c r="Y32" s="1"/>
      <c r="Z32" s="1"/>
    </row>
    <row r="33" spans="1:26" s="2" customFormat="1" ht="15.75" x14ac:dyDescent="0.25">
      <c r="A33" s="1"/>
      <c r="B33" s="7">
        <v>12</v>
      </c>
      <c r="C33" s="19">
        <f>B33*$B$9</f>
        <v>1728</v>
      </c>
      <c r="D33" s="21">
        <f>C33-$F$8</f>
        <v>1677.4199999999998</v>
      </c>
      <c r="E33" s="17"/>
      <c r="F33" s="21">
        <f>$E$5+(D33/$B$2)</f>
        <v>0.91528199999999993</v>
      </c>
      <c r="G33" s="17"/>
      <c r="H33" s="10"/>
      <c r="I33" s="7">
        <v>12</v>
      </c>
      <c r="J33" s="19">
        <f>I33*$B$9</f>
        <v>1728</v>
      </c>
      <c r="K33" s="21">
        <f>J33-$M$8</f>
        <v>1260.94</v>
      </c>
      <c r="L33" s="17"/>
      <c r="M33" s="21">
        <f>$L$4-(K33/$I$2)</f>
        <v>1.0621160000000001</v>
      </c>
      <c r="N33" s="17"/>
      <c r="O33" s="1"/>
      <c r="P33" s="7">
        <v>12</v>
      </c>
      <c r="Q33" s="19">
        <f>P33*$B$9</f>
        <v>1728</v>
      </c>
      <c r="R33" s="21">
        <f>Q33-$F$8</f>
        <v>1677.4199999999998</v>
      </c>
      <c r="S33" s="17"/>
      <c r="T33" s="21">
        <f>$S$5+(R33/$P$2)</f>
        <v>1.341812</v>
      </c>
      <c r="U33" s="17"/>
      <c r="V33" s="1"/>
      <c r="W33" s="1"/>
      <c r="X33" s="1"/>
      <c r="Y33" s="1"/>
      <c r="Z33" s="1"/>
    </row>
    <row r="34" spans="1:26" s="2" customFormat="1" ht="15.75" x14ac:dyDescent="0.25">
      <c r="A34" s="1"/>
      <c r="B34" s="4"/>
      <c r="C34" s="9">
        <f>C33+72</f>
        <v>1800</v>
      </c>
      <c r="D34" s="16"/>
      <c r="E34" s="15">
        <f>(D33+D35)/2</f>
        <v>1749.4199999999998</v>
      </c>
      <c r="F34" s="16"/>
      <c r="G34" s="15">
        <f>$E$5+(E34/$B$2)</f>
        <v>0.92248200000000002</v>
      </c>
      <c r="H34" s="10"/>
      <c r="I34" s="4"/>
      <c r="J34" s="9">
        <f>J33+72</f>
        <v>1800</v>
      </c>
      <c r="K34" s="16"/>
      <c r="L34" s="15">
        <f>(K33+K35)/2</f>
        <v>1332.94</v>
      </c>
      <c r="M34" s="16"/>
      <c r="N34" s="15">
        <f>$L$4-(L34/$I$2)</f>
        <v>1.054916</v>
      </c>
      <c r="O34" s="1"/>
      <c r="P34" s="4"/>
      <c r="Q34" s="9">
        <f>Q33+72</f>
        <v>1800</v>
      </c>
      <c r="R34" s="16"/>
      <c r="S34" s="15">
        <f>(R33+R35)/2</f>
        <v>1749.4199999999998</v>
      </c>
      <c r="T34" s="16"/>
      <c r="U34" s="15">
        <f>$S$5+(S34/$B$2)</f>
        <v>1.3490119999999999</v>
      </c>
      <c r="V34" s="1"/>
      <c r="W34" s="1"/>
      <c r="X34" s="1"/>
      <c r="Y34" s="1"/>
      <c r="Z34" s="1"/>
    </row>
    <row r="35" spans="1:26" s="2" customFormat="1" ht="15.75" x14ac:dyDescent="0.25">
      <c r="A35" s="1"/>
      <c r="B35" s="7">
        <v>13</v>
      </c>
      <c r="C35" s="19">
        <f>B35*$B$9</f>
        <v>1872</v>
      </c>
      <c r="D35" s="21">
        <f>C35-$F$8</f>
        <v>1821.4199999999998</v>
      </c>
      <c r="E35" s="17"/>
      <c r="F35" s="21">
        <f>$E$5+(D35/$B$2)</f>
        <v>0.92968200000000001</v>
      </c>
      <c r="G35" s="17"/>
      <c r="H35" s="10"/>
      <c r="I35" s="7">
        <v>13</v>
      </c>
      <c r="J35" s="19">
        <f>I35*$B$9</f>
        <v>1872</v>
      </c>
      <c r="K35" s="21">
        <f>J35-$M$8</f>
        <v>1404.94</v>
      </c>
      <c r="L35" s="17"/>
      <c r="M35" s="21">
        <f>$L$4-(K35/$I$2)</f>
        <v>1.0477159999999999</v>
      </c>
      <c r="N35" s="17"/>
      <c r="O35" s="1"/>
      <c r="P35" s="7">
        <v>13</v>
      </c>
      <c r="Q35" s="19">
        <f>P35*$B$9</f>
        <v>1872</v>
      </c>
      <c r="R35" s="21">
        <f>Q35-$F$8</f>
        <v>1821.4199999999998</v>
      </c>
      <c r="S35" s="17"/>
      <c r="T35" s="21">
        <f>$S$5+(R35/$P$2)</f>
        <v>1.356212</v>
      </c>
      <c r="U35" s="17"/>
      <c r="V35" s="1"/>
      <c r="W35" s="1"/>
      <c r="X35" s="1"/>
      <c r="Y35" s="1"/>
      <c r="Z35" s="1"/>
    </row>
    <row r="36" spans="1:26" s="2" customFormat="1" ht="15.75" x14ac:dyDescent="0.25">
      <c r="A36" s="1"/>
      <c r="B36" s="4"/>
      <c r="C36" s="9">
        <f>C35+72</f>
        <v>1944</v>
      </c>
      <c r="D36" s="16"/>
      <c r="E36" s="15">
        <f>(D35+D37)/2</f>
        <v>1893.4199999999998</v>
      </c>
      <c r="F36" s="16"/>
      <c r="G36" s="15">
        <f>$E$5+(E36/$B$2)</f>
        <v>0.93688199999999999</v>
      </c>
      <c r="H36" s="10"/>
      <c r="I36" s="4"/>
      <c r="J36" s="9">
        <f>J35+72</f>
        <v>1944</v>
      </c>
      <c r="K36" s="16"/>
      <c r="L36" s="15">
        <f>(K35+K37)/2</f>
        <v>1476.94</v>
      </c>
      <c r="M36" s="16"/>
      <c r="N36" s="15">
        <f>$L$4-(L36/$I$2)</f>
        <v>1.040516</v>
      </c>
      <c r="O36" s="1"/>
      <c r="P36" s="4"/>
      <c r="Q36" s="9">
        <f>Q35+72</f>
        <v>1944</v>
      </c>
      <c r="R36" s="16"/>
      <c r="S36" s="15">
        <f>(R35+R37)/2</f>
        <v>1893.4199999999998</v>
      </c>
      <c r="T36" s="16"/>
      <c r="U36" s="15">
        <f>$S$5+(S36/$B$2)</f>
        <v>1.3634119999999998</v>
      </c>
      <c r="V36" s="1"/>
      <c r="W36" s="1"/>
      <c r="X36" s="1"/>
      <c r="Y36" s="1"/>
      <c r="Z36" s="1"/>
    </row>
    <row r="37" spans="1:26" s="2" customFormat="1" ht="15.75" x14ac:dyDescent="0.25">
      <c r="A37" s="1"/>
      <c r="B37" s="7">
        <v>14</v>
      </c>
      <c r="C37" s="19">
        <f>B37*$B$9</f>
        <v>2016</v>
      </c>
      <c r="D37" s="21">
        <f>C37-$F$8</f>
        <v>1965.4199999999998</v>
      </c>
      <c r="E37" s="17"/>
      <c r="F37" s="21">
        <f>$E$5+(D37/$B$2)</f>
        <v>0.94408199999999998</v>
      </c>
      <c r="G37" s="17"/>
      <c r="H37" s="10"/>
      <c r="I37" s="7">
        <v>14</v>
      </c>
      <c r="J37" s="19">
        <f>I37*$B$9</f>
        <v>2016</v>
      </c>
      <c r="K37" s="21">
        <f>J37-$M$8</f>
        <v>1548.94</v>
      </c>
      <c r="L37" s="17"/>
      <c r="M37" s="21">
        <f>$L$4-(K37/$I$2)</f>
        <v>1.0333159999999999</v>
      </c>
      <c r="N37" s="17"/>
      <c r="O37" s="1"/>
      <c r="P37" s="7">
        <v>14</v>
      </c>
      <c r="Q37" s="19">
        <f>P37*$B$9</f>
        <v>2016</v>
      </c>
      <c r="R37" s="21">
        <f>Q37-$F$8</f>
        <v>1965.4199999999998</v>
      </c>
      <c r="S37" s="17"/>
      <c r="T37" s="21">
        <f>$S$5+(R37/$P$2)</f>
        <v>1.3706119999999999</v>
      </c>
      <c r="U37" s="17"/>
      <c r="V37" s="1"/>
      <c r="W37" s="1"/>
      <c r="X37" s="1"/>
      <c r="Y37" s="1"/>
      <c r="Z37" s="1"/>
    </row>
    <row r="38" spans="1:26" s="2" customFormat="1" ht="15.75" x14ac:dyDescent="0.25">
      <c r="A38" s="1"/>
      <c r="B38" s="4"/>
      <c r="C38" s="9">
        <f>C37+72</f>
        <v>2088</v>
      </c>
      <c r="D38" s="16"/>
      <c r="E38" s="15">
        <f>(D37+D39)/2</f>
        <v>2037.42</v>
      </c>
      <c r="F38" s="16"/>
      <c r="G38" s="15">
        <f>$E$5+(E38/$B$2)</f>
        <v>0.95128199999999996</v>
      </c>
      <c r="H38" s="10"/>
      <c r="I38" s="4"/>
      <c r="J38" s="9">
        <f>J37+72</f>
        <v>2088</v>
      </c>
      <c r="K38" s="16"/>
      <c r="L38" s="15">
        <f>(K37+K39)/2</f>
        <v>1620.94</v>
      </c>
      <c r="M38" s="16"/>
      <c r="N38" s="15">
        <f>$L$4-(L38/$I$2)</f>
        <v>1.026116</v>
      </c>
      <c r="O38" s="1"/>
      <c r="P38" s="4"/>
      <c r="Q38" s="9">
        <f>Q37+72</f>
        <v>2088</v>
      </c>
      <c r="R38" s="16"/>
      <c r="S38" s="15">
        <f>(R37+R39)/2</f>
        <v>2037.42</v>
      </c>
      <c r="T38" s="16"/>
      <c r="U38" s="15">
        <f>$S$5+(S38/$B$2)</f>
        <v>1.377812</v>
      </c>
      <c r="V38" s="1"/>
      <c r="W38" s="1"/>
      <c r="X38" s="1"/>
      <c r="Y38" s="1"/>
      <c r="Z38" s="1"/>
    </row>
    <row r="39" spans="1:26" s="2" customFormat="1" ht="15.75" x14ac:dyDescent="0.25">
      <c r="A39" s="1"/>
      <c r="B39" s="7">
        <v>15</v>
      </c>
      <c r="C39" s="19">
        <f>B39*$B$9</f>
        <v>2160</v>
      </c>
      <c r="D39" s="21">
        <f>C39-$F$8</f>
        <v>2109.42</v>
      </c>
      <c r="E39" s="17"/>
      <c r="F39" s="21">
        <f>$E$5+(D39/$B$2)</f>
        <v>0.95848200000000006</v>
      </c>
      <c r="G39" s="17"/>
      <c r="H39" s="10"/>
      <c r="I39" s="7">
        <v>15</v>
      </c>
      <c r="J39" s="19">
        <f>I39*$B$9</f>
        <v>2160</v>
      </c>
      <c r="K39" s="21">
        <f>J39-$M$8</f>
        <v>1692.94</v>
      </c>
      <c r="L39" s="17"/>
      <c r="M39" s="21">
        <f>$L$4-(K39/$I$2)</f>
        <v>1.0189159999999999</v>
      </c>
      <c r="N39" s="17"/>
      <c r="O39" s="1"/>
      <c r="P39" s="7">
        <v>15</v>
      </c>
      <c r="Q39" s="19">
        <f>P39*$B$9</f>
        <v>2160</v>
      </c>
      <c r="R39" s="21">
        <f>Q39-$F$8</f>
        <v>2109.42</v>
      </c>
      <c r="S39" s="17"/>
      <c r="T39" s="21">
        <f>$S$5+(R39/$P$2)</f>
        <v>1.3850119999999999</v>
      </c>
      <c r="U39" s="17"/>
      <c r="V39" s="1"/>
      <c r="W39" s="1"/>
      <c r="X39" s="1"/>
      <c r="Y39" s="1"/>
      <c r="Z39" s="1"/>
    </row>
    <row r="40" spans="1:26" s="2" customFormat="1" ht="15.75" x14ac:dyDescent="0.25">
      <c r="A40" s="1"/>
      <c r="B40" s="4"/>
      <c r="C40" s="9">
        <f>C39+72</f>
        <v>2232</v>
      </c>
      <c r="D40" s="16"/>
      <c r="E40" s="15">
        <f>(D39+D41)/2</f>
        <v>2181.42</v>
      </c>
      <c r="F40" s="16"/>
      <c r="G40" s="15">
        <f>$E$5+(E40/$B$2)</f>
        <v>0.96568199999999993</v>
      </c>
      <c r="H40" s="10"/>
      <c r="I40" s="4"/>
      <c r="J40" s="9">
        <f>J39+72</f>
        <v>2232</v>
      </c>
      <c r="K40" s="16"/>
      <c r="L40" s="15">
        <f>(K39+K41)/2</f>
        <v>1764.94</v>
      </c>
      <c r="M40" s="16"/>
      <c r="N40" s="15">
        <f>$L$4-(L40/$I$2)</f>
        <v>1.0117160000000001</v>
      </c>
      <c r="O40" s="1"/>
      <c r="P40" s="4"/>
      <c r="Q40" s="9">
        <f>Q39+72</f>
        <v>2232</v>
      </c>
      <c r="R40" s="16"/>
      <c r="S40" s="15">
        <f>(R39+R41)/2</f>
        <v>2181.42</v>
      </c>
      <c r="T40" s="16"/>
      <c r="U40" s="15">
        <f>$S$5+(S40/$B$2)</f>
        <v>1.392212</v>
      </c>
      <c r="V40" s="1"/>
      <c r="W40" s="1"/>
      <c r="X40" s="1"/>
      <c r="Y40" s="1"/>
      <c r="Z40" s="1"/>
    </row>
    <row r="41" spans="1:26" s="2" customFormat="1" ht="15.75" x14ac:dyDescent="0.25">
      <c r="A41" s="1"/>
      <c r="B41" s="7">
        <v>16</v>
      </c>
      <c r="C41" s="19">
        <f>B41*$B$9</f>
        <v>2304</v>
      </c>
      <c r="D41" s="21">
        <f>C41-$F$8</f>
        <v>2253.42</v>
      </c>
      <c r="E41" s="17"/>
      <c r="F41" s="21">
        <f>$E$5+(D41/$B$2)</f>
        <v>0.97288200000000002</v>
      </c>
      <c r="G41" s="17"/>
      <c r="H41" s="10"/>
      <c r="I41" s="7">
        <v>16</v>
      </c>
      <c r="J41" s="19">
        <f>I41*$B$9</f>
        <v>2304</v>
      </c>
      <c r="K41" s="21">
        <f>J41-$M$8</f>
        <v>1836.94</v>
      </c>
      <c r="L41" s="17"/>
      <c r="M41" s="21">
        <f>$L$4-(K41/$I$2)</f>
        <v>1.004516</v>
      </c>
      <c r="N41" s="17"/>
      <c r="O41" s="1"/>
      <c r="P41" s="7">
        <v>16</v>
      </c>
      <c r="Q41" s="19">
        <f>P41*$B$9</f>
        <v>2304</v>
      </c>
      <c r="R41" s="21">
        <f>Q41-$F$8</f>
        <v>2253.42</v>
      </c>
      <c r="S41" s="17"/>
      <c r="T41" s="21">
        <f>$S$5+(R41/$P$2)</f>
        <v>1.3994119999999999</v>
      </c>
      <c r="U41" s="17"/>
      <c r="V41" s="1"/>
      <c r="W41" s="1"/>
      <c r="X41" s="1"/>
      <c r="Y41" s="1"/>
      <c r="Z41" s="1"/>
    </row>
    <row r="42" spans="1:26" s="2" customFormat="1" ht="15.75" x14ac:dyDescent="0.25">
      <c r="A42" s="1"/>
      <c r="B42" s="4"/>
      <c r="C42" s="9">
        <f>C41+72</f>
        <v>2376</v>
      </c>
      <c r="D42" s="16"/>
      <c r="E42" s="15">
        <f>(D41+D43)/2</f>
        <v>2325.42</v>
      </c>
      <c r="F42" s="16"/>
      <c r="G42" s="15">
        <f>$E$5+(E42/$B$2)</f>
        <v>0.98008200000000001</v>
      </c>
      <c r="H42" s="10"/>
      <c r="I42" s="4"/>
      <c r="J42" s="9">
        <f>J41+72</f>
        <v>2376</v>
      </c>
      <c r="K42" s="16"/>
      <c r="L42" s="15">
        <f>(K41+K43)/2</f>
        <v>1908.94</v>
      </c>
      <c r="M42" s="16"/>
      <c r="N42" s="15">
        <f>$L$4-(L42/$I$2)</f>
        <v>0.99731599999999998</v>
      </c>
      <c r="O42" s="1"/>
      <c r="P42" s="4"/>
      <c r="Q42" s="9">
        <f>Q41+72</f>
        <v>2376</v>
      </c>
      <c r="R42" s="16"/>
      <c r="S42" s="15">
        <f>(R41+R43)/2</f>
        <v>2325.42</v>
      </c>
      <c r="T42" s="16"/>
      <c r="U42" s="15">
        <f>$S$5+(S42/$B$2)</f>
        <v>1.406612</v>
      </c>
      <c r="V42" s="1"/>
      <c r="W42" s="1"/>
      <c r="X42" s="1"/>
      <c r="Y42" s="1"/>
      <c r="Z42" s="1"/>
    </row>
    <row r="43" spans="1:26" s="2" customFormat="1" ht="15.75" x14ac:dyDescent="0.25">
      <c r="A43" s="1"/>
      <c r="B43" s="7">
        <v>17</v>
      </c>
      <c r="C43" s="19">
        <f>B43*$B$9</f>
        <v>2448</v>
      </c>
      <c r="D43" s="21">
        <f>C43-$F$8</f>
        <v>2397.42</v>
      </c>
      <c r="E43" s="17"/>
      <c r="F43" s="21">
        <f>$E$5+(D43/$B$2)</f>
        <v>0.98728199999999999</v>
      </c>
      <c r="G43" s="17"/>
      <c r="H43" s="10"/>
      <c r="I43" s="7">
        <v>17</v>
      </c>
      <c r="J43" s="19">
        <f>I43*$B$9</f>
        <v>2448</v>
      </c>
      <c r="K43" s="21">
        <f>J43-$M$8</f>
        <v>1980.94</v>
      </c>
      <c r="L43" s="17"/>
      <c r="M43" s="21">
        <f>$L$4-(K43/$I$2)</f>
        <v>0.990116</v>
      </c>
      <c r="N43" s="17"/>
      <c r="O43" s="1"/>
      <c r="P43" s="7">
        <v>17</v>
      </c>
      <c r="Q43" s="19">
        <f>P43*$B$9</f>
        <v>2448</v>
      </c>
      <c r="R43" s="21">
        <f>Q43-$F$8</f>
        <v>2397.42</v>
      </c>
      <c r="S43" s="17"/>
      <c r="T43" s="21">
        <f>$S$5+(R43/$P$2)</f>
        <v>1.4138120000000001</v>
      </c>
      <c r="U43" s="17"/>
      <c r="V43" s="1"/>
      <c r="W43" s="1"/>
      <c r="X43" s="1"/>
      <c r="Y43" s="1"/>
      <c r="Z43" s="1"/>
    </row>
    <row r="44" spans="1:26" s="2" customFormat="1" ht="15.75" x14ac:dyDescent="0.25">
      <c r="A44" s="1"/>
      <c r="B44" s="4"/>
      <c r="C44" s="9">
        <f>C43+72</f>
        <v>2520</v>
      </c>
      <c r="D44" s="16"/>
      <c r="E44" s="15">
        <f>(D43+D45)/2</f>
        <v>2469.42</v>
      </c>
      <c r="F44" s="16"/>
      <c r="G44" s="15">
        <f>$E$5+(E44/$B$2)</f>
        <v>0.99448199999999998</v>
      </c>
      <c r="H44" s="10"/>
      <c r="I44" s="4"/>
      <c r="J44" s="9">
        <f>J43+72</f>
        <v>2520</v>
      </c>
      <c r="K44" s="16"/>
      <c r="L44" s="15">
        <f>(K43+K45)/2</f>
        <v>2052.94</v>
      </c>
      <c r="M44" s="16"/>
      <c r="N44" s="15">
        <f>$L$4-(L44/$I$2)</f>
        <v>0.98291600000000001</v>
      </c>
      <c r="O44" s="1"/>
      <c r="P44" s="4"/>
      <c r="Q44" s="9">
        <f>Q43+72</f>
        <v>2520</v>
      </c>
      <c r="R44" s="16"/>
      <c r="S44" s="15">
        <f>(R43+R45)/2</f>
        <v>2469.42</v>
      </c>
      <c r="T44" s="16"/>
      <c r="U44" s="15">
        <f>$S$5+(S44/$B$2)</f>
        <v>1.4210119999999999</v>
      </c>
      <c r="V44" s="1"/>
      <c r="W44" s="1"/>
      <c r="X44" s="1"/>
      <c r="Y44" s="1"/>
      <c r="Z44" s="1"/>
    </row>
    <row r="45" spans="1:26" s="2" customFormat="1" ht="15.75" x14ac:dyDescent="0.25">
      <c r="A45" s="1"/>
      <c r="B45" s="7">
        <v>18</v>
      </c>
      <c r="C45" s="19">
        <f>B45*$B$9</f>
        <v>2592</v>
      </c>
      <c r="D45" s="21">
        <f>C45-$F$8</f>
        <v>2541.42</v>
      </c>
      <c r="E45" s="17"/>
      <c r="F45" s="21">
        <f>$E$5+(D45/$B$2)</f>
        <v>1.001682</v>
      </c>
      <c r="G45" s="17"/>
      <c r="H45" s="10"/>
      <c r="I45" s="7">
        <v>18</v>
      </c>
      <c r="J45" s="19">
        <f>I45*$B$9</f>
        <v>2592</v>
      </c>
      <c r="K45" s="21">
        <f>J45-$M$8</f>
        <v>2124.94</v>
      </c>
      <c r="L45" s="17"/>
      <c r="M45" s="21">
        <f>$L$4-(K45/$I$2)</f>
        <v>0.97571600000000003</v>
      </c>
      <c r="N45" s="17"/>
      <c r="O45" s="1"/>
      <c r="P45" s="7">
        <v>18</v>
      </c>
      <c r="Q45" s="19">
        <f>P45*$B$9</f>
        <v>2592</v>
      </c>
      <c r="R45" s="21">
        <f>Q45-$F$8</f>
        <v>2541.42</v>
      </c>
      <c r="S45" s="17"/>
      <c r="T45" s="21">
        <f>$S$5+(R45/$P$2)</f>
        <v>1.428212</v>
      </c>
      <c r="U45" s="17"/>
      <c r="V45" s="1"/>
      <c r="W45" s="1"/>
      <c r="X45" s="1"/>
      <c r="Y45" s="1"/>
      <c r="Z45" s="1"/>
    </row>
    <row r="46" spans="1:26" s="2" customFormat="1" ht="15.75" x14ac:dyDescent="0.25">
      <c r="A46" s="1"/>
      <c r="B46" s="4"/>
      <c r="C46" s="9">
        <f>C45+72</f>
        <v>2664</v>
      </c>
      <c r="D46" s="16"/>
      <c r="E46" s="15">
        <f>(D45+D47)/2</f>
        <v>2613.42</v>
      </c>
      <c r="F46" s="16"/>
      <c r="G46" s="15">
        <f>$E$5+(E46/$B$2)</f>
        <v>1.0088820000000001</v>
      </c>
      <c r="H46" s="10"/>
      <c r="I46" s="4"/>
      <c r="J46" s="9">
        <f>J45+72</f>
        <v>2664</v>
      </c>
      <c r="K46" s="16"/>
      <c r="L46" s="15">
        <f>(K45+K47)/2</f>
        <v>2196.94</v>
      </c>
      <c r="M46" s="16"/>
      <c r="N46" s="15">
        <f>$L$4-(L46/$I$2)</f>
        <v>0.96851599999999993</v>
      </c>
      <c r="O46" s="1"/>
      <c r="P46" s="4"/>
      <c r="Q46" s="9">
        <f>Q45+72</f>
        <v>2664</v>
      </c>
      <c r="R46" s="16"/>
      <c r="S46" s="15">
        <f>(R45+R47)/2</f>
        <v>2613.42</v>
      </c>
      <c r="T46" s="16"/>
      <c r="U46" s="15">
        <f>$S$5+(S46/$B$2)</f>
        <v>1.4354119999999999</v>
      </c>
      <c r="V46" s="1"/>
      <c r="W46" s="1"/>
      <c r="X46" s="1"/>
      <c r="Y46" s="1"/>
      <c r="Z46" s="1"/>
    </row>
    <row r="47" spans="1:26" s="2" customFormat="1" ht="15.75" x14ac:dyDescent="0.25">
      <c r="A47" s="1"/>
      <c r="B47" s="7">
        <v>19</v>
      </c>
      <c r="C47" s="19">
        <f>B47*$B$9</f>
        <v>2736</v>
      </c>
      <c r="D47" s="21">
        <f>C47-$F$8</f>
        <v>2685.42</v>
      </c>
      <c r="E47" s="17"/>
      <c r="F47" s="21">
        <f>$E$5+(D47/$B$2)</f>
        <v>1.0160819999999999</v>
      </c>
      <c r="G47" s="17"/>
      <c r="H47" s="10"/>
      <c r="I47" s="7">
        <v>19</v>
      </c>
      <c r="J47" s="19">
        <f>I47*$B$9</f>
        <v>2736</v>
      </c>
      <c r="K47" s="21">
        <f>J47-$M$8</f>
        <v>2268.94</v>
      </c>
      <c r="L47" s="17"/>
      <c r="M47" s="21">
        <f>$L$4-(K47/$I$2)</f>
        <v>0.96131599999999995</v>
      </c>
      <c r="N47" s="17"/>
      <c r="O47" s="1"/>
      <c r="P47" s="7">
        <v>19</v>
      </c>
      <c r="Q47" s="19">
        <f>P47*$B$9</f>
        <v>2736</v>
      </c>
      <c r="R47" s="21">
        <f>Q47-$F$8</f>
        <v>2685.42</v>
      </c>
      <c r="S47" s="17"/>
      <c r="T47" s="21">
        <f>$S$5+(R47/$P$2)</f>
        <v>1.442612</v>
      </c>
      <c r="U47" s="17"/>
      <c r="V47" s="1"/>
      <c r="W47" s="1"/>
      <c r="X47" s="1"/>
      <c r="Y47" s="1"/>
      <c r="Z47" s="1"/>
    </row>
    <row r="48" spans="1:26" s="2" customFormat="1" ht="15.75" x14ac:dyDescent="0.25">
      <c r="A48" s="1"/>
      <c r="B48" s="4"/>
      <c r="C48" s="9">
        <f>C47+72</f>
        <v>2808</v>
      </c>
      <c r="D48" s="16"/>
      <c r="E48" s="15">
        <f>(D47+D49)/2</f>
        <v>2757.42</v>
      </c>
      <c r="F48" s="16"/>
      <c r="G48" s="15">
        <f>$E$5+(E48/$B$2)</f>
        <v>1.023282</v>
      </c>
      <c r="H48" s="10"/>
      <c r="I48" s="4"/>
      <c r="J48" s="9">
        <f>J47+72</f>
        <v>2808</v>
      </c>
      <c r="K48" s="16"/>
      <c r="L48" s="15">
        <f>(K47+K49)/2</f>
        <v>2340.94</v>
      </c>
      <c r="M48" s="16"/>
      <c r="N48" s="15">
        <f>$L$4-(L48/$I$2)</f>
        <v>0.95411599999999996</v>
      </c>
      <c r="O48" s="1"/>
      <c r="P48" s="4"/>
      <c r="Q48" s="9">
        <f>Q47+72</f>
        <v>2808</v>
      </c>
      <c r="R48" s="16"/>
      <c r="S48" s="15">
        <f>(R47+R49)/2</f>
        <v>2757.42</v>
      </c>
      <c r="T48" s="16"/>
      <c r="U48" s="15">
        <f>$S$5+(S48/$B$2)</f>
        <v>1.4498119999999999</v>
      </c>
      <c r="V48" s="1"/>
      <c r="W48" s="1"/>
      <c r="X48" s="1"/>
      <c r="Y48" s="1"/>
      <c r="Z48" s="1"/>
    </row>
    <row r="49" spans="1:26" s="2" customFormat="1" ht="15.75" x14ac:dyDescent="0.25">
      <c r="A49" s="1"/>
      <c r="B49" s="7">
        <v>20</v>
      </c>
      <c r="C49" s="19">
        <f>B49*$B$9</f>
        <v>2880</v>
      </c>
      <c r="D49" s="21">
        <f>C49-$F$8</f>
        <v>2829.42</v>
      </c>
      <c r="E49" s="17"/>
      <c r="F49" s="21">
        <f>$E$5+(D49/$B$2)</f>
        <v>1.0304820000000001</v>
      </c>
      <c r="G49" s="17"/>
      <c r="H49" s="10"/>
      <c r="I49" s="7">
        <v>20</v>
      </c>
      <c r="J49" s="19">
        <f>I49*$B$9</f>
        <v>2880</v>
      </c>
      <c r="K49" s="21">
        <f>J49-$M$8</f>
        <v>2412.94</v>
      </c>
      <c r="L49" s="17"/>
      <c r="M49" s="21">
        <f>$L$4-(K49/$I$2)</f>
        <v>0.94691599999999998</v>
      </c>
      <c r="N49" s="17"/>
      <c r="O49" s="1"/>
      <c r="P49" s="7">
        <v>20</v>
      </c>
      <c r="Q49" s="19">
        <f>P49*$B$9</f>
        <v>2880</v>
      </c>
      <c r="R49" s="21">
        <f>Q49-$F$8</f>
        <v>2829.42</v>
      </c>
      <c r="S49" s="17"/>
      <c r="T49" s="21">
        <f>$S$5+(R49/$P$2)</f>
        <v>1.457012</v>
      </c>
      <c r="U49" s="17"/>
      <c r="V49" s="1"/>
      <c r="W49" s="1"/>
      <c r="X49" s="1"/>
      <c r="Y49" s="1"/>
      <c r="Z49" s="1"/>
    </row>
    <row r="50" spans="1:26" s="2" customFormat="1" ht="15.75" x14ac:dyDescent="0.25">
      <c r="A50" s="1"/>
      <c r="B50" s="4"/>
      <c r="C50" s="9">
        <f>C49+72</f>
        <v>2952</v>
      </c>
      <c r="D50" s="16"/>
      <c r="E50" s="15">
        <f>(D49+D51)/2</f>
        <v>2901.42</v>
      </c>
      <c r="F50" s="16"/>
      <c r="G50" s="15">
        <f>$E$5+(E50/$B$2)</f>
        <v>1.037682</v>
      </c>
      <c r="H50" s="10"/>
      <c r="I50" s="4"/>
      <c r="J50" s="9">
        <f>J49+72</f>
        <v>2952</v>
      </c>
      <c r="K50" s="16"/>
      <c r="L50" s="15">
        <f>(K49+K51)/2</f>
        <v>2484.94</v>
      </c>
      <c r="M50" s="16"/>
      <c r="N50" s="15">
        <f>$L$4-(L50/$I$2)</f>
        <v>0.939716</v>
      </c>
      <c r="O50" s="1"/>
      <c r="P50" s="4"/>
      <c r="Q50" s="9">
        <f>Q49+72</f>
        <v>2952</v>
      </c>
      <c r="R50" s="16"/>
      <c r="S50" s="15">
        <f>(R49+R51)/2</f>
        <v>2901.42</v>
      </c>
      <c r="T50" s="16"/>
      <c r="U50" s="15">
        <f>$S$5+(S50/$B$2)</f>
        <v>1.4642119999999998</v>
      </c>
      <c r="V50" s="1"/>
      <c r="W50" s="1"/>
      <c r="X50" s="1"/>
      <c r="Y50" s="1"/>
      <c r="Z50" s="1"/>
    </row>
    <row r="51" spans="1:26" s="2" customFormat="1" ht="15.75" x14ac:dyDescent="0.25">
      <c r="A51" s="1"/>
      <c r="B51" s="7">
        <v>21</v>
      </c>
      <c r="C51" s="19">
        <f>B51*$B$9</f>
        <v>3024</v>
      </c>
      <c r="D51" s="21">
        <f>C51-$F$8</f>
        <v>2973.42</v>
      </c>
      <c r="E51" s="17"/>
      <c r="F51" s="21">
        <f>$E$5+(D51/$B$2)</f>
        <v>1.0448819999999999</v>
      </c>
      <c r="G51" s="17"/>
      <c r="H51" s="10"/>
      <c r="I51" s="7">
        <v>21</v>
      </c>
      <c r="J51" s="19">
        <f>I51*$B$9</f>
        <v>3024</v>
      </c>
      <c r="K51" s="21">
        <f>J51-$M$8</f>
        <v>2556.94</v>
      </c>
      <c r="L51" s="17"/>
      <c r="M51" s="21">
        <f>$L$4-(K51/$I$2)</f>
        <v>0.9325159999999999</v>
      </c>
      <c r="N51" s="17"/>
      <c r="O51" s="1"/>
      <c r="P51" s="7">
        <v>21</v>
      </c>
      <c r="Q51" s="19">
        <f>P51*$B$9</f>
        <v>3024</v>
      </c>
      <c r="R51" s="21">
        <f>Q51-$F$8</f>
        <v>2973.42</v>
      </c>
      <c r="S51" s="17"/>
      <c r="T51" s="21">
        <f>$S$5+(R51/$P$2)</f>
        <v>1.4714119999999999</v>
      </c>
      <c r="U51" s="17"/>
      <c r="V51" s="1"/>
      <c r="W51" s="1"/>
      <c r="X51" s="1"/>
      <c r="Y51" s="1"/>
      <c r="Z51" s="1"/>
    </row>
    <row r="52" spans="1:26" s="2" customFormat="1" ht="15.75" x14ac:dyDescent="0.25">
      <c r="A52" s="1"/>
      <c r="B52" s="4"/>
      <c r="C52" s="9">
        <f>C51+72</f>
        <v>3096</v>
      </c>
      <c r="D52" s="16"/>
      <c r="E52" s="15">
        <f>(D51+D53)/2</f>
        <v>3045.42</v>
      </c>
      <c r="F52" s="16"/>
      <c r="G52" s="15">
        <f>$E$5+(E52/$B$2)</f>
        <v>1.052082</v>
      </c>
      <c r="H52" s="10"/>
      <c r="I52" s="4"/>
      <c r="J52" s="9">
        <f>J51+72</f>
        <v>3096</v>
      </c>
      <c r="K52" s="16"/>
      <c r="L52" s="15">
        <f>(K51+K53)/2</f>
        <v>2628.94</v>
      </c>
      <c r="M52" s="16"/>
      <c r="N52" s="15">
        <f>$L$4-(L52/$I$2)</f>
        <v>0.92531600000000003</v>
      </c>
      <c r="O52" s="1"/>
      <c r="P52" s="4"/>
      <c r="Q52" s="9">
        <f>Q51+72</f>
        <v>3096</v>
      </c>
      <c r="R52" s="16"/>
      <c r="S52" s="15">
        <f>(R51+R53)/2</f>
        <v>3045.42</v>
      </c>
      <c r="T52" s="16"/>
      <c r="U52" s="15">
        <f>$S$5+(S52/$B$2)</f>
        <v>1.478612</v>
      </c>
      <c r="V52" s="1"/>
      <c r="W52" s="1"/>
      <c r="X52" s="1"/>
      <c r="Y52" s="1"/>
      <c r="Z52" s="1"/>
    </row>
    <row r="53" spans="1:26" s="2" customFormat="1" ht="15.75" x14ac:dyDescent="0.25">
      <c r="A53" s="1"/>
      <c r="B53" s="7">
        <v>22</v>
      </c>
      <c r="C53" s="19">
        <f>B53*$B$9</f>
        <v>3168</v>
      </c>
      <c r="D53" s="21">
        <f>C53-$F$8</f>
        <v>3117.42</v>
      </c>
      <c r="E53" s="17"/>
      <c r="F53" s="21">
        <f>$E$5+(D53/$B$2)</f>
        <v>1.0592820000000001</v>
      </c>
      <c r="G53" s="17"/>
      <c r="H53" s="10"/>
      <c r="I53" s="7">
        <v>22</v>
      </c>
      <c r="J53" s="19">
        <f>I53*$B$9</f>
        <v>3168</v>
      </c>
      <c r="K53" s="21">
        <f>J53-$M$8</f>
        <v>2700.94</v>
      </c>
      <c r="L53" s="17"/>
      <c r="M53" s="21">
        <f>$L$4-(K53/$I$2)</f>
        <v>0.91811599999999993</v>
      </c>
      <c r="N53" s="17"/>
      <c r="O53" s="1"/>
      <c r="P53" s="7">
        <v>22</v>
      </c>
      <c r="Q53" s="19">
        <f>P53*$B$9</f>
        <v>3168</v>
      </c>
      <c r="R53" s="21">
        <f>Q53-$F$8</f>
        <v>3117.42</v>
      </c>
      <c r="S53" s="17"/>
      <c r="T53" s="21">
        <f>$S$5+(R53/$P$2)</f>
        <v>1.4858119999999999</v>
      </c>
      <c r="U53" s="17"/>
      <c r="V53" s="1"/>
      <c r="W53" s="1"/>
      <c r="X53" s="1"/>
      <c r="Y53" s="1"/>
      <c r="Z53" s="1"/>
    </row>
    <row r="54" spans="1:26" s="2" customFormat="1" ht="15.75" x14ac:dyDescent="0.25">
      <c r="A54" s="1"/>
      <c r="B54" s="4"/>
      <c r="C54" s="9">
        <f>C53+72</f>
        <v>3240</v>
      </c>
      <c r="D54" s="16"/>
      <c r="E54" s="15">
        <f>(D53+D55)/2</f>
        <v>3189.42</v>
      </c>
      <c r="F54" s="16"/>
      <c r="G54" s="15">
        <f>$E$5+(E54/$B$2)</f>
        <v>1.0664819999999999</v>
      </c>
      <c r="H54" s="10"/>
      <c r="I54" s="4"/>
      <c r="J54" s="9">
        <f>J53+72</f>
        <v>3240</v>
      </c>
      <c r="K54" s="16"/>
      <c r="L54" s="15">
        <f>(K53+K55)/2</f>
        <v>2772.94</v>
      </c>
      <c r="M54" s="16"/>
      <c r="N54" s="15">
        <f>$L$4-(L54/$I$2)</f>
        <v>0.91091600000000006</v>
      </c>
      <c r="O54" s="1"/>
      <c r="P54" s="4"/>
      <c r="Q54" s="9">
        <f>Q53+72</f>
        <v>3240</v>
      </c>
      <c r="R54" s="16"/>
      <c r="S54" s="15">
        <f>(R53+R55)/2</f>
        <v>3189.42</v>
      </c>
      <c r="T54" s="16"/>
      <c r="U54" s="15">
        <f>$S$5+(S54/$B$2)</f>
        <v>1.493012</v>
      </c>
      <c r="V54" s="1"/>
      <c r="W54" s="1"/>
      <c r="X54" s="1"/>
      <c r="Y54" s="1"/>
      <c r="Z54" s="1"/>
    </row>
    <row r="55" spans="1:26" s="2" customFormat="1" ht="15.75" x14ac:dyDescent="0.25">
      <c r="A55" s="1"/>
      <c r="B55" s="7">
        <v>23</v>
      </c>
      <c r="C55" s="19">
        <f>B55*$B$9</f>
        <v>3312</v>
      </c>
      <c r="D55" s="21">
        <f>C55-$F$8</f>
        <v>3261.42</v>
      </c>
      <c r="E55" s="17"/>
      <c r="F55" s="21">
        <f>$E$5+(D55/$B$2)</f>
        <v>1.073682</v>
      </c>
      <c r="G55" s="17"/>
      <c r="H55" s="10"/>
      <c r="I55" s="7">
        <v>23</v>
      </c>
      <c r="J55" s="19">
        <f>I55*$B$9</f>
        <v>3312</v>
      </c>
      <c r="K55" s="21">
        <f>J55-$M$8</f>
        <v>2844.94</v>
      </c>
      <c r="L55" s="17"/>
      <c r="M55" s="21">
        <f>$L$4-(K55/$I$2)</f>
        <v>0.90371599999999996</v>
      </c>
      <c r="N55" s="17"/>
      <c r="O55" s="1"/>
      <c r="P55" s="7">
        <v>23</v>
      </c>
      <c r="Q55" s="19">
        <f>P55*$B$9</f>
        <v>3312</v>
      </c>
      <c r="R55" s="21">
        <f>Q55-$F$8</f>
        <v>3261.42</v>
      </c>
      <c r="S55" s="17"/>
      <c r="T55" s="21">
        <f>$S$5+(R55/$P$2)</f>
        <v>1.5002119999999999</v>
      </c>
      <c r="U55" s="17"/>
      <c r="V55" s="1"/>
      <c r="W55" s="1"/>
      <c r="X55" s="1"/>
      <c r="Y55" s="1"/>
      <c r="Z55" s="1"/>
    </row>
    <row r="56" spans="1:26" s="2" customFormat="1" ht="15.75" x14ac:dyDescent="0.25">
      <c r="A56" s="1"/>
      <c r="B56" s="4"/>
      <c r="C56" s="9">
        <f>C55+72</f>
        <v>3384</v>
      </c>
      <c r="D56" s="16"/>
      <c r="E56" s="15">
        <f>(D55+D57)/2</f>
        <v>3333.42</v>
      </c>
      <c r="F56" s="16"/>
      <c r="G56" s="15">
        <f>$E$5+(E56/$B$2)</f>
        <v>1.0808819999999999</v>
      </c>
      <c r="H56" s="10"/>
      <c r="I56" s="4"/>
      <c r="J56" s="9">
        <f>J55+72</f>
        <v>3384</v>
      </c>
      <c r="K56" s="16"/>
      <c r="L56" s="15">
        <f>(K55+K57)/2</f>
        <v>2916.94</v>
      </c>
      <c r="M56" s="16"/>
      <c r="N56" s="15">
        <f>$L$4-(L56/$I$2)</f>
        <v>0.89651599999999998</v>
      </c>
      <c r="O56" s="1"/>
      <c r="P56" s="4"/>
      <c r="Q56" s="9">
        <f>Q55+72</f>
        <v>3384</v>
      </c>
      <c r="R56" s="16"/>
      <c r="S56" s="15">
        <f>(R55+R57)/2</f>
        <v>3333.42</v>
      </c>
      <c r="T56" s="16"/>
      <c r="U56" s="15">
        <f>$S$5+(S56/$B$2)</f>
        <v>1.507412</v>
      </c>
      <c r="V56" s="1"/>
      <c r="W56" s="1"/>
      <c r="X56" s="1"/>
      <c r="Y56" s="1"/>
      <c r="Z56" s="1"/>
    </row>
    <row r="57" spans="1:26" s="2" customFormat="1" ht="15.75" x14ac:dyDescent="0.25">
      <c r="A57" s="1"/>
      <c r="B57" s="7">
        <v>24</v>
      </c>
      <c r="C57" s="19">
        <f>B57*$B$9</f>
        <v>3456</v>
      </c>
      <c r="D57" s="21">
        <f>C57-$F$8</f>
        <v>3405.42</v>
      </c>
      <c r="E57" s="17"/>
      <c r="F57" s="21">
        <f>$E$5+(D57/$B$2)</f>
        <v>1.088082</v>
      </c>
      <c r="G57" s="17"/>
      <c r="H57" s="10"/>
      <c r="I57" s="7">
        <v>24</v>
      </c>
      <c r="J57" s="19">
        <f>I57*$B$9</f>
        <v>3456</v>
      </c>
      <c r="K57" s="21">
        <f>J57-$M$8</f>
        <v>2988.94</v>
      </c>
      <c r="L57" s="17"/>
      <c r="M57" s="21">
        <f>$L$4-(K57/$I$2)</f>
        <v>0.889316</v>
      </c>
      <c r="N57" s="17"/>
      <c r="O57" s="1"/>
      <c r="P57" s="7">
        <v>24</v>
      </c>
      <c r="Q57" s="19">
        <f>P57*$B$9</f>
        <v>3456</v>
      </c>
      <c r="R57" s="21">
        <f>Q57-$F$8</f>
        <v>3405.42</v>
      </c>
      <c r="S57" s="17"/>
      <c r="T57" s="21">
        <f>$S$5+(R57/$P$2)</f>
        <v>1.5146120000000001</v>
      </c>
      <c r="U57" s="17"/>
      <c r="V57" s="1"/>
      <c r="W57" s="1"/>
      <c r="X57" s="1"/>
      <c r="Y57" s="1"/>
      <c r="Z57" s="1"/>
    </row>
    <row r="58" spans="1:26" s="2" customFormat="1" ht="15.75" x14ac:dyDescent="0.25">
      <c r="A58" s="1"/>
      <c r="B58" s="4"/>
      <c r="C58" s="9">
        <f>C57+72</f>
        <v>3528</v>
      </c>
      <c r="D58" s="16"/>
      <c r="E58" s="15">
        <f>(D57+D59)/2</f>
        <v>3477.42</v>
      </c>
      <c r="F58" s="16"/>
      <c r="G58" s="15">
        <f>$E$5+(E58/$B$2)</f>
        <v>1.0952820000000001</v>
      </c>
      <c r="H58" s="10"/>
      <c r="I58" s="4"/>
      <c r="J58" s="9">
        <f>J57+72</f>
        <v>3528</v>
      </c>
      <c r="K58" s="16"/>
      <c r="L58" s="15">
        <f>(K57+K59)/2</f>
        <v>3060.94</v>
      </c>
      <c r="M58" s="16"/>
      <c r="N58" s="15">
        <f>$L$4-(L58/$I$2)</f>
        <v>0.8821159999999999</v>
      </c>
      <c r="O58" s="1"/>
      <c r="P58" s="4"/>
      <c r="Q58" s="9">
        <f>Q57+72</f>
        <v>3528</v>
      </c>
      <c r="R58" s="16"/>
      <c r="S58" s="15">
        <f>(R57+R59)/2</f>
        <v>3477.42</v>
      </c>
      <c r="T58" s="16"/>
      <c r="U58" s="15">
        <f>$S$5+(S58/$B$2)</f>
        <v>1.5218119999999999</v>
      </c>
      <c r="V58" s="1"/>
      <c r="W58" s="1"/>
      <c r="X58" s="1"/>
      <c r="Y58" s="1"/>
      <c r="Z58" s="1"/>
    </row>
    <row r="59" spans="1:26" s="2" customFormat="1" ht="15.75" x14ac:dyDescent="0.25">
      <c r="A59" s="1"/>
      <c r="B59" s="7">
        <v>25</v>
      </c>
      <c r="C59" s="19">
        <f>B59*$B$9</f>
        <v>3600</v>
      </c>
      <c r="D59" s="21">
        <f>C59-$F$8</f>
        <v>3549.42</v>
      </c>
      <c r="E59" s="17"/>
      <c r="F59" s="21">
        <f>$E$5+(D59/$B$2)</f>
        <v>1.102482</v>
      </c>
      <c r="G59" s="17"/>
      <c r="H59" s="10"/>
      <c r="I59" s="7">
        <v>25</v>
      </c>
      <c r="J59" s="19">
        <f>I59*$B$9</f>
        <v>3600</v>
      </c>
      <c r="K59" s="21">
        <f>J59-$M$8</f>
        <v>3132.94</v>
      </c>
      <c r="L59" s="17"/>
      <c r="M59" s="21">
        <f>$L$4-(K59/$I$2)</f>
        <v>0.87491600000000003</v>
      </c>
      <c r="N59" s="17"/>
      <c r="O59" s="1"/>
      <c r="P59" s="7">
        <v>25</v>
      </c>
      <c r="Q59" s="19">
        <f>P59*$B$9</f>
        <v>3600</v>
      </c>
      <c r="R59" s="21">
        <f>Q59-$F$8</f>
        <v>3549.42</v>
      </c>
      <c r="S59" s="17"/>
      <c r="T59" s="21">
        <f>$S$5+(R59/$P$2)</f>
        <v>1.5290119999999998</v>
      </c>
      <c r="U59" s="17"/>
      <c r="V59" s="1"/>
      <c r="W59" s="1"/>
      <c r="X59" s="1"/>
      <c r="Y59" s="1"/>
      <c r="Z59" s="1"/>
    </row>
    <row r="60" spans="1:26" s="2" customFormat="1" ht="15.75" x14ac:dyDescent="0.25">
      <c r="A60" s="1"/>
      <c r="B60" s="4"/>
      <c r="C60" s="9">
        <f>C59+72</f>
        <v>3672</v>
      </c>
      <c r="D60" s="16"/>
      <c r="E60" s="15">
        <f>(D59+D61)/2</f>
        <v>3621.42</v>
      </c>
      <c r="F60" s="16"/>
      <c r="G60" s="15">
        <f>$E$5+(E60/$B$2)</f>
        <v>1.1096820000000001</v>
      </c>
      <c r="H60" s="10"/>
      <c r="I60" s="4"/>
      <c r="J60" s="9">
        <f>J59+72</f>
        <v>3672</v>
      </c>
      <c r="K60" s="16"/>
      <c r="L60" s="15">
        <f>(K59+K61)/2</f>
        <v>3204.94</v>
      </c>
      <c r="M60" s="16"/>
      <c r="N60" s="15">
        <f>$L$4-(L60/$I$2)</f>
        <v>0.86771599999999993</v>
      </c>
      <c r="O60" s="1"/>
      <c r="P60" s="4"/>
      <c r="Q60" s="9">
        <f>Q59+72</f>
        <v>3672</v>
      </c>
      <c r="R60" s="16"/>
      <c r="S60" s="15">
        <f>(R59+R61)/2</f>
        <v>3621.42</v>
      </c>
      <c r="T60" s="16"/>
      <c r="U60" s="15">
        <f>$S$5+(S60/$B$2)</f>
        <v>1.5362119999999999</v>
      </c>
      <c r="V60" s="1"/>
      <c r="W60" s="1"/>
      <c r="X60" s="1"/>
      <c r="Y60" s="1"/>
      <c r="Z60" s="1"/>
    </row>
    <row r="61" spans="1:26" s="2" customFormat="1" ht="15.75" x14ac:dyDescent="0.25">
      <c r="A61" s="1"/>
      <c r="B61" s="7">
        <v>26</v>
      </c>
      <c r="C61" s="19">
        <f>B61*$B$9</f>
        <v>3744</v>
      </c>
      <c r="D61" s="21">
        <f>C61-$F$8</f>
        <v>3693.42</v>
      </c>
      <c r="E61" s="17"/>
      <c r="F61" s="21">
        <f>$E$5+(D61/$B$2)</f>
        <v>1.1168819999999999</v>
      </c>
      <c r="G61" s="17"/>
      <c r="H61" s="10"/>
      <c r="I61" s="7">
        <v>26</v>
      </c>
      <c r="J61" s="19">
        <f>I61*$B$9</f>
        <v>3744</v>
      </c>
      <c r="K61" s="21">
        <f>J61-$M$8</f>
        <v>3276.94</v>
      </c>
      <c r="L61" s="17"/>
      <c r="M61" s="21">
        <f>$L$4-(K61/$I$2)</f>
        <v>0.86051600000000006</v>
      </c>
      <c r="N61" s="17"/>
      <c r="O61" s="1"/>
      <c r="P61" s="7">
        <v>26</v>
      </c>
      <c r="Q61" s="19">
        <f>P61*$B$9</f>
        <v>3744</v>
      </c>
      <c r="R61" s="21">
        <f>Q61-$F$8</f>
        <v>3693.42</v>
      </c>
      <c r="S61" s="17"/>
      <c r="T61" s="21">
        <f>$S$5+(R61/$P$2)</f>
        <v>1.543412</v>
      </c>
      <c r="U61" s="17"/>
      <c r="V61" s="1"/>
      <c r="W61" s="1"/>
      <c r="X61" s="1"/>
      <c r="Y61" s="1"/>
      <c r="Z61" s="1"/>
    </row>
    <row r="62" spans="1:26" s="2" customFormat="1" ht="15.75" x14ac:dyDescent="0.25">
      <c r="A62" s="1"/>
      <c r="B62" s="4"/>
      <c r="C62" s="9">
        <f>C61+72</f>
        <v>3816</v>
      </c>
      <c r="D62" s="16"/>
      <c r="E62" s="15">
        <f>(D61+D63)/2</f>
        <v>3765.42</v>
      </c>
      <c r="F62" s="16"/>
      <c r="G62" s="15">
        <f>$E$5+(E62/$B$2)</f>
        <v>1.124082</v>
      </c>
      <c r="H62" s="10"/>
      <c r="I62" s="4"/>
      <c r="J62" s="9">
        <f>J61+72</f>
        <v>3816</v>
      </c>
      <c r="K62" s="16"/>
      <c r="L62" s="15">
        <f>(K61+K63)/2</f>
        <v>3348.94</v>
      </c>
      <c r="M62" s="16"/>
      <c r="N62" s="15">
        <f>$L$4-(L62/$I$2)</f>
        <v>0.85331599999999996</v>
      </c>
      <c r="O62" s="1"/>
      <c r="P62" s="4"/>
      <c r="Q62" s="9">
        <f>Q61+72</f>
        <v>3816</v>
      </c>
      <c r="R62" s="16"/>
      <c r="S62" s="15">
        <f>(R61+R63)/2</f>
        <v>3765.42</v>
      </c>
      <c r="T62" s="16"/>
      <c r="U62" s="15">
        <f>$S$5+(S62/$B$2)</f>
        <v>1.5506119999999999</v>
      </c>
      <c r="V62" s="1"/>
      <c r="W62" s="1"/>
      <c r="X62" s="1"/>
      <c r="Y62" s="1"/>
      <c r="Z62" s="1"/>
    </row>
    <row r="63" spans="1:26" s="2" customFormat="1" ht="15.75" x14ac:dyDescent="0.25">
      <c r="A63" s="1"/>
      <c r="B63" s="7">
        <v>27</v>
      </c>
      <c r="C63" s="19">
        <f>B63*$B$9</f>
        <v>3888</v>
      </c>
      <c r="D63" s="21">
        <f>C63-$F$8</f>
        <v>3837.42</v>
      </c>
      <c r="E63" s="17"/>
      <c r="F63" s="21">
        <f>$E$5+(D63/$B$2)</f>
        <v>1.1312820000000001</v>
      </c>
      <c r="G63" s="17"/>
      <c r="H63" s="10"/>
      <c r="I63" s="7">
        <v>27</v>
      </c>
      <c r="J63" s="19">
        <f>I63*$B$9</f>
        <v>3888</v>
      </c>
      <c r="K63" s="21">
        <f>J63-$M$8</f>
        <v>3420.94</v>
      </c>
      <c r="L63" s="17"/>
      <c r="M63" s="21">
        <f>$L$4-(K63/$I$2)</f>
        <v>0.84611599999999998</v>
      </c>
      <c r="N63" s="17"/>
      <c r="O63" s="1"/>
      <c r="P63" s="7">
        <v>27</v>
      </c>
      <c r="Q63" s="19">
        <f>P63*$B$9</f>
        <v>3888</v>
      </c>
      <c r="R63" s="21">
        <f>Q63-$F$8</f>
        <v>3837.42</v>
      </c>
      <c r="S63" s="17"/>
      <c r="T63" s="21">
        <f>$S$5+(R63/$P$2)</f>
        <v>1.557812</v>
      </c>
      <c r="U63" s="17"/>
      <c r="V63" s="1"/>
      <c r="W63" s="1"/>
      <c r="X63" s="1"/>
      <c r="Y63" s="1"/>
      <c r="Z63" s="1"/>
    </row>
    <row r="64" spans="1:26" s="2" customFormat="1" ht="15.75" x14ac:dyDescent="0.25">
      <c r="A64" s="1"/>
      <c r="B64" s="4"/>
      <c r="C64" s="9">
        <f>C63+72</f>
        <v>3960</v>
      </c>
      <c r="D64" s="16"/>
      <c r="E64" s="15">
        <f>(D63+D65)/2</f>
        <v>3909.42</v>
      </c>
      <c r="F64" s="16"/>
      <c r="G64" s="15">
        <f>$E$5+(E64/$B$2)</f>
        <v>1.138482</v>
      </c>
      <c r="H64" s="10"/>
      <c r="I64" s="4"/>
      <c r="J64" s="9">
        <f>J63+72</f>
        <v>3960</v>
      </c>
      <c r="K64" s="16"/>
      <c r="L64" s="15">
        <f>(K63+K65)/2</f>
        <v>3492.94</v>
      </c>
      <c r="M64" s="16"/>
      <c r="N64" s="15">
        <f>$L$4-(L64/$I$2)</f>
        <v>0.838916</v>
      </c>
      <c r="O64" s="1"/>
      <c r="P64" s="4"/>
      <c r="Q64" s="9">
        <f>Q63+72</f>
        <v>3960</v>
      </c>
      <c r="R64" s="16"/>
      <c r="S64" s="15">
        <f>(R63+R65)/2</f>
        <v>3909.42</v>
      </c>
      <c r="T64" s="16"/>
      <c r="U64" s="15">
        <f>$S$5+(S64/$B$2)</f>
        <v>1.5650119999999998</v>
      </c>
      <c r="V64" s="1"/>
      <c r="W64" s="1"/>
      <c r="X64" s="1"/>
      <c r="Y64" s="1"/>
      <c r="Z64" s="1"/>
    </row>
    <row r="65" spans="1:26" s="2" customFormat="1" ht="15.75" x14ac:dyDescent="0.25">
      <c r="A65" s="1"/>
      <c r="B65" s="7">
        <v>28</v>
      </c>
      <c r="C65" s="19">
        <f>B65*$B$9</f>
        <v>4032</v>
      </c>
      <c r="D65" s="21">
        <f>C65-$F$8</f>
        <v>3981.42</v>
      </c>
      <c r="E65" s="17"/>
      <c r="F65" s="21">
        <f>$E$5+(D65/$B$2)</f>
        <v>1.1456819999999999</v>
      </c>
      <c r="G65" s="17"/>
      <c r="H65" s="10"/>
      <c r="I65" s="7">
        <v>28</v>
      </c>
      <c r="J65" s="19">
        <f>I65*$B$9</f>
        <v>4032</v>
      </c>
      <c r="K65" s="21">
        <f>J65-$M$8</f>
        <v>3564.94</v>
      </c>
      <c r="L65" s="17"/>
      <c r="M65" s="21">
        <f>$L$4-(K65/$I$2)</f>
        <v>0.8317159999999999</v>
      </c>
      <c r="N65" s="17"/>
      <c r="O65" s="1"/>
      <c r="P65" s="7">
        <v>28</v>
      </c>
      <c r="Q65" s="19">
        <f>P65*$B$9</f>
        <v>4032</v>
      </c>
      <c r="R65" s="21">
        <f>Q65-$F$8</f>
        <v>3981.42</v>
      </c>
      <c r="S65" s="17"/>
      <c r="T65" s="21">
        <f>$S$5+(R65/$P$2)</f>
        <v>1.5722119999999999</v>
      </c>
      <c r="U65" s="17"/>
      <c r="V65" s="1"/>
      <c r="W65" s="1"/>
      <c r="X65" s="1"/>
      <c r="Y65" s="1"/>
      <c r="Z65" s="1"/>
    </row>
    <row r="66" spans="1:26" s="2" customFormat="1" ht="15.75" x14ac:dyDescent="0.25">
      <c r="A66" s="1"/>
      <c r="B66" s="4"/>
      <c r="C66" s="9">
        <f>C65+72</f>
        <v>4104</v>
      </c>
      <c r="D66" s="16"/>
      <c r="E66" s="15">
        <f>(D65+D67)/2</f>
        <v>4053.42</v>
      </c>
      <c r="F66" s="16"/>
      <c r="G66" s="15">
        <f>$E$5+(E66/$B$2)</f>
        <v>1.152882</v>
      </c>
      <c r="H66" s="10"/>
      <c r="I66" s="4"/>
      <c r="J66" s="9">
        <f>J65+72</f>
        <v>4104</v>
      </c>
      <c r="K66" s="16"/>
      <c r="L66" s="15">
        <f>(K65+K67)/2</f>
        <v>3636.94</v>
      </c>
      <c r="M66" s="16"/>
      <c r="N66" s="15">
        <f>$L$4-(L66/$I$2)</f>
        <v>0.82451600000000003</v>
      </c>
      <c r="O66" s="1"/>
      <c r="P66" s="4"/>
      <c r="Q66" s="9">
        <f>Q65+72</f>
        <v>4104</v>
      </c>
      <c r="R66" s="16"/>
      <c r="S66" s="15">
        <f>(R65+R67)/2</f>
        <v>4053.42</v>
      </c>
      <c r="T66" s="16"/>
      <c r="U66" s="15">
        <f>$S$5+(S66/$B$2)</f>
        <v>1.579412</v>
      </c>
      <c r="V66" s="1"/>
      <c r="W66" s="1"/>
      <c r="X66" s="1"/>
      <c r="Y66" s="1"/>
      <c r="Z66" s="1"/>
    </row>
    <row r="67" spans="1:26" s="2" customFormat="1" ht="15.75" x14ac:dyDescent="0.25">
      <c r="A67" s="1"/>
      <c r="B67" s="7">
        <v>29</v>
      </c>
      <c r="C67" s="19">
        <f>B67*$B$9</f>
        <v>4176</v>
      </c>
      <c r="D67" s="21">
        <f>C67-$F$8</f>
        <v>4125.42</v>
      </c>
      <c r="E67" s="17"/>
      <c r="F67" s="21">
        <f>$E$5+(D67/$B$2)</f>
        <v>1.1600820000000001</v>
      </c>
      <c r="G67" s="17"/>
      <c r="H67" s="10"/>
      <c r="I67" s="7">
        <v>29</v>
      </c>
      <c r="J67" s="19">
        <f>I67*$B$9</f>
        <v>4176</v>
      </c>
      <c r="K67" s="21">
        <f>J67-$M$8</f>
        <v>3708.94</v>
      </c>
      <c r="L67" s="17"/>
      <c r="M67" s="21">
        <f>$L$4-(K67/$I$2)</f>
        <v>0.81731599999999993</v>
      </c>
      <c r="N67" s="17"/>
      <c r="O67" s="1"/>
      <c r="P67" s="7">
        <v>29</v>
      </c>
      <c r="Q67" s="19">
        <f>P67*$B$9</f>
        <v>4176</v>
      </c>
      <c r="R67" s="21">
        <f>Q67-$F$8</f>
        <v>4125.42</v>
      </c>
      <c r="S67" s="17"/>
      <c r="T67" s="21">
        <f>$S$5+(R67/$P$2)</f>
        <v>1.5866119999999999</v>
      </c>
      <c r="U67" s="17"/>
      <c r="V67" s="1"/>
      <c r="W67" s="1"/>
      <c r="X67" s="1"/>
      <c r="Y67" s="1"/>
      <c r="Z67" s="1"/>
    </row>
    <row r="68" spans="1:26" s="2" customFormat="1" ht="15.75" x14ac:dyDescent="0.25">
      <c r="A68" s="1"/>
      <c r="B68" s="4"/>
      <c r="C68" s="9">
        <f>C67+72</f>
        <v>4248</v>
      </c>
      <c r="D68" s="16"/>
      <c r="E68" s="15">
        <f>(D67+D69)/2</f>
        <v>4197.42</v>
      </c>
      <c r="F68" s="16"/>
      <c r="G68" s="15">
        <f>$E$5+(E68/$B$2)</f>
        <v>1.1672819999999999</v>
      </c>
      <c r="H68" s="10"/>
      <c r="I68" s="4"/>
      <c r="J68" s="9">
        <f>J67+72</f>
        <v>4248</v>
      </c>
      <c r="K68" s="16"/>
      <c r="L68" s="15">
        <f>(K67+K69)/2</f>
        <v>3780.94</v>
      </c>
      <c r="M68" s="16"/>
      <c r="N68" s="15">
        <f>$L$4-(L68/$I$2)</f>
        <v>0.81011600000000006</v>
      </c>
      <c r="O68" s="1"/>
      <c r="P68" s="4"/>
      <c r="Q68" s="9">
        <f>Q67+72</f>
        <v>4248</v>
      </c>
      <c r="R68" s="16"/>
      <c r="S68" s="15">
        <f>(R67+R69)/2</f>
        <v>4197.42</v>
      </c>
      <c r="T68" s="16"/>
      <c r="U68" s="15">
        <f>$S$5+(S68/$B$2)</f>
        <v>1.593812</v>
      </c>
      <c r="V68" s="1"/>
      <c r="W68" s="1"/>
      <c r="X68" s="1"/>
      <c r="Y68" s="1"/>
      <c r="Z68" s="1"/>
    </row>
    <row r="69" spans="1:26" s="2" customFormat="1" ht="16.5" thickBot="1" x14ac:dyDescent="0.3">
      <c r="A69" s="1"/>
      <c r="B69" s="7">
        <v>30</v>
      </c>
      <c r="C69" s="19">
        <f>B69*$B$9</f>
        <v>4320</v>
      </c>
      <c r="D69" s="22">
        <f>C69-$F$8</f>
        <v>4269.42</v>
      </c>
      <c r="E69" s="18"/>
      <c r="F69" s="22">
        <f>$E$5+(D69/$B$2)</f>
        <v>1.174482</v>
      </c>
      <c r="G69" s="18"/>
      <c r="H69" s="10"/>
      <c r="I69" s="7">
        <v>30</v>
      </c>
      <c r="J69" s="19">
        <f>I69*$B$9</f>
        <v>4320</v>
      </c>
      <c r="K69" s="22">
        <f>J69-$M$8</f>
        <v>3852.94</v>
      </c>
      <c r="L69" s="18"/>
      <c r="M69" s="22">
        <f>$L$4-(K69/$I$2)</f>
        <v>0.80291599999999996</v>
      </c>
      <c r="N69" s="18"/>
      <c r="O69" s="1"/>
      <c r="P69" s="7">
        <v>30</v>
      </c>
      <c r="Q69" s="19">
        <f>P69*$B$9</f>
        <v>4320</v>
      </c>
      <c r="R69" s="22">
        <f>Q69-$F$8</f>
        <v>4269.42</v>
      </c>
      <c r="S69" s="18"/>
      <c r="T69" s="22">
        <f>$S$5+(R69/$P$2)</f>
        <v>1.6010119999999999</v>
      </c>
      <c r="U69" s="18"/>
      <c r="V69" s="1"/>
      <c r="W69" s="1"/>
      <c r="X69" s="1"/>
      <c r="Y69" s="1"/>
      <c r="Z69" s="1"/>
    </row>
    <row r="70" spans="1:26" s="2" customFormat="1" ht="15.75" x14ac:dyDescent="0.25">
      <c r="A70" s="1"/>
      <c r="B70" s="4"/>
      <c r="C70" s="9">
        <f>C69+72</f>
        <v>4392</v>
      </c>
      <c r="D70" s="26"/>
      <c r="E70" s="27">
        <f>(D69+D71)/2</f>
        <v>2134.71</v>
      </c>
      <c r="F70" s="26"/>
      <c r="G70" s="27">
        <f>$E$5+(E70/$B$2)</f>
        <v>0.96101099999999995</v>
      </c>
      <c r="H70" s="10"/>
      <c r="I70" s="4"/>
      <c r="J70" s="9">
        <f>J69+72</f>
        <v>4392</v>
      </c>
      <c r="K70" s="26"/>
      <c r="L70" s="27">
        <f>(K69+K71)/2</f>
        <v>1926.47</v>
      </c>
      <c r="M70" s="26"/>
      <c r="N70" s="27">
        <f>$L$4-(L70/$I$2)</f>
        <v>0.99556299999999998</v>
      </c>
      <c r="O70" s="1"/>
      <c r="P70" s="4"/>
      <c r="Q70" s="9">
        <f>Q69+72</f>
        <v>4392</v>
      </c>
      <c r="R70" s="26"/>
      <c r="S70" s="27">
        <f>(R69+R71)/2</f>
        <v>2134.71</v>
      </c>
      <c r="T70" s="16"/>
      <c r="U70" s="15">
        <f>$S$5+(S70/$B$2)</f>
        <v>1.3875409999999999</v>
      </c>
      <c r="V70" s="1"/>
      <c r="W70" s="1"/>
      <c r="X70" s="1"/>
      <c r="Y70" s="1"/>
      <c r="Z70" s="1"/>
    </row>
    <row r="71" spans="1:26" ht="15.75" x14ac:dyDescent="0.25">
      <c r="A71" s="1"/>
      <c r="B71" s="4"/>
      <c r="C71" s="9"/>
      <c r="D71" s="26"/>
      <c r="E71" s="27"/>
      <c r="F71" s="26"/>
      <c r="G71" s="27"/>
      <c r="H71" s="10"/>
      <c r="I71" s="4"/>
      <c r="J71" s="9"/>
      <c r="K71" s="26"/>
      <c r="L71" s="27"/>
      <c r="M71" s="26"/>
      <c r="N71" s="27"/>
      <c r="P71" s="4"/>
      <c r="Q71" s="9"/>
      <c r="R71" s="26"/>
      <c r="S71" s="27"/>
      <c r="T71" s="26"/>
      <c r="U71" s="27"/>
      <c r="V71" s="1"/>
      <c r="W71" s="1"/>
      <c r="X71" s="1"/>
      <c r="Y71" s="1"/>
      <c r="Z71" s="1"/>
    </row>
    <row r="72" spans="1:26" x14ac:dyDescent="0.25">
      <c r="F72" s="3">
        <f>E14/$B$2</f>
        <v>3.0941999999999997E-2</v>
      </c>
      <c r="M72" s="3">
        <f>K13/$I$2</f>
        <v>-1.7906000000000005E-2</v>
      </c>
      <c r="T72" s="3">
        <f>S14/$B$2</f>
        <v>3.0941999999999997E-2</v>
      </c>
      <c r="V72" s="1"/>
      <c r="W72" s="1"/>
      <c r="X72" s="1"/>
      <c r="Y72" s="1"/>
      <c r="Z72" s="1"/>
    </row>
    <row r="73" spans="1:26" x14ac:dyDescent="0.25">
      <c r="C73" t="s">
        <v>0</v>
      </c>
      <c r="D73">
        <f>$E$5+$F$72</f>
        <v>0.77848200000000001</v>
      </c>
      <c r="J73" t="s">
        <v>0</v>
      </c>
      <c r="K73">
        <f>$L$4+$M$72</f>
        <v>1.170304</v>
      </c>
      <c r="Q73" t="s">
        <v>0</v>
      </c>
      <c r="R73">
        <f>$E$5+$F$72</f>
        <v>0.77848200000000001</v>
      </c>
      <c r="V73" s="1"/>
      <c r="W73" s="1"/>
      <c r="X73" s="1"/>
      <c r="Y73" s="1"/>
      <c r="Z73" s="1"/>
    </row>
    <row r="74" spans="1:26" x14ac:dyDescent="0.25">
      <c r="C74" t="s">
        <v>1</v>
      </c>
      <c r="D74">
        <f>$E$5-$F$72</f>
        <v>0.71659799999999996</v>
      </c>
      <c r="J74" t="s">
        <v>1</v>
      </c>
      <c r="K74">
        <f>$L$4-$M$72</f>
        <v>1.206116</v>
      </c>
      <c r="Q74" t="s">
        <v>1</v>
      </c>
      <c r="R74">
        <f>$E$5-$F$72</f>
        <v>0.71659799999999996</v>
      </c>
      <c r="V74" s="1"/>
      <c r="W74" s="1"/>
      <c r="X74" s="1"/>
      <c r="Y74" s="1"/>
      <c r="Z74" s="1"/>
    </row>
    <row r="75" spans="1:26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6:26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6:26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</sheetData>
  <mergeCells count="13">
    <mergeCell ref="R3:S3"/>
    <mergeCell ref="B3:C3"/>
    <mergeCell ref="D3:E3"/>
    <mergeCell ref="I3:J3"/>
    <mergeCell ref="K3:L3"/>
    <mergeCell ref="P3:Q3"/>
    <mergeCell ref="T9:U9"/>
    <mergeCell ref="A4:A5"/>
    <mergeCell ref="D9:E9"/>
    <mergeCell ref="F9:G9"/>
    <mergeCell ref="K9:L9"/>
    <mergeCell ref="M9:N9"/>
    <mergeCell ref="R9:S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zoomScale="75" zoomScaleNormal="75" workbookViewId="0">
      <selection activeCell="L4" sqref="L4"/>
    </sheetView>
  </sheetViews>
  <sheetFormatPr defaultRowHeight="15" x14ac:dyDescent="0.25"/>
  <cols>
    <col min="1" max="1" width="25.28515625" customWidth="1"/>
    <col min="2" max="2" width="13.140625" customWidth="1"/>
    <col min="3" max="3" width="15.7109375" customWidth="1"/>
    <col min="4" max="4" width="12.28515625" customWidth="1"/>
    <col min="5" max="5" width="13.85546875" customWidth="1"/>
    <col min="6" max="6" width="12.42578125" customWidth="1"/>
    <col min="7" max="7" width="12.5703125" customWidth="1"/>
    <col min="8" max="8" width="9.140625" style="1"/>
    <col min="9" max="9" width="12" customWidth="1"/>
    <col min="10" max="10" width="13" customWidth="1"/>
    <col min="11" max="11" width="12.5703125" customWidth="1"/>
    <col min="12" max="12" width="13.140625" customWidth="1"/>
    <col min="13" max="13" width="12" customWidth="1"/>
    <col min="14" max="14" width="12.5703125" customWidth="1"/>
    <col min="15" max="15" width="9.140625" style="1"/>
    <col min="16" max="16" width="11.7109375" customWidth="1"/>
    <col min="17" max="17" width="13" customWidth="1"/>
    <col min="18" max="18" width="14.28515625" customWidth="1"/>
    <col min="19" max="19" width="13" customWidth="1"/>
    <col min="20" max="20" width="12.140625" customWidth="1"/>
    <col min="21" max="21" width="13.5703125" customWidth="1"/>
  </cols>
  <sheetData>
    <row r="1" spans="1:26" ht="15.75" x14ac:dyDescent="0.25">
      <c r="B1" s="9">
        <v>1000</v>
      </c>
      <c r="C1" s="9"/>
      <c r="D1" s="9"/>
      <c r="E1" s="9"/>
      <c r="F1" s="9"/>
      <c r="G1" s="9"/>
      <c r="H1" s="10"/>
      <c r="I1" s="9">
        <f>B1</f>
        <v>1000</v>
      </c>
      <c r="J1" s="9"/>
      <c r="K1" s="9"/>
      <c r="L1" s="9"/>
      <c r="M1" s="9"/>
      <c r="N1" s="9"/>
      <c r="P1" s="9">
        <f>B1</f>
        <v>1000</v>
      </c>
      <c r="Q1" s="9"/>
      <c r="R1" s="9"/>
      <c r="S1" s="9"/>
      <c r="T1" s="9"/>
      <c r="U1" s="9"/>
      <c r="V1" s="1"/>
      <c r="W1" s="1"/>
      <c r="X1" s="1"/>
      <c r="Y1" s="1"/>
      <c r="Z1" s="1"/>
    </row>
    <row r="2" spans="1:26" ht="15.75" x14ac:dyDescent="0.25">
      <c r="A2" t="s">
        <v>4</v>
      </c>
      <c r="B2" s="9">
        <v>10000</v>
      </c>
      <c r="C2" s="9"/>
      <c r="D2" s="9"/>
      <c r="E2" s="9"/>
      <c r="F2" s="9"/>
      <c r="G2" s="9"/>
      <c r="H2" s="10"/>
      <c r="I2" s="9">
        <f>B2</f>
        <v>10000</v>
      </c>
      <c r="J2" s="9"/>
      <c r="K2" s="9"/>
      <c r="L2" s="9"/>
      <c r="M2" s="9"/>
      <c r="N2" s="9"/>
      <c r="P2" s="9">
        <v>10000</v>
      </c>
      <c r="Q2" s="9"/>
      <c r="R2" s="9"/>
      <c r="S2" s="9"/>
      <c r="T2" s="9"/>
      <c r="U2" s="9"/>
      <c r="V2" s="1"/>
      <c r="W2" s="1"/>
      <c r="X2" s="1"/>
      <c r="Y2" s="1"/>
      <c r="Z2" s="1"/>
    </row>
    <row r="3" spans="1:26" ht="15.75" x14ac:dyDescent="0.25">
      <c r="B3" s="37" t="s">
        <v>2</v>
      </c>
      <c r="C3" s="38"/>
      <c r="D3" s="37" t="s">
        <v>3</v>
      </c>
      <c r="E3" s="38"/>
      <c r="F3" s="11"/>
      <c r="G3" s="9"/>
      <c r="H3" s="10"/>
      <c r="I3" s="37" t="s">
        <v>3</v>
      </c>
      <c r="J3" s="38"/>
      <c r="K3" s="37" t="s">
        <v>6</v>
      </c>
      <c r="L3" s="38"/>
      <c r="M3" s="11"/>
      <c r="N3" s="9"/>
      <c r="P3" s="37" t="s">
        <v>2</v>
      </c>
      <c r="Q3" s="38"/>
      <c r="R3" s="37" t="s">
        <v>3</v>
      </c>
      <c r="S3" s="38"/>
      <c r="T3" s="11"/>
      <c r="U3" s="9"/>
      <c r="V3" s="1"/>
      <c r="W3" s="1"/>
      <c r="X3" s="1"/>
      <c r="Y3" s="1"/>
      <c r="Z3" s="1"/>
    </row>
    <row r="4" spans="1:26" ht="15.75" x14ac:dyDescent="0.25">
      <c r="A4" s="41" t="s">
        <v>8</v>
      </c>
      <c r="B4" s="9"/>
      <c r="C4" s="23">
        <v>0.76497000000000004</v>
      </c>
      <c r="D4" s="6">
        <f>C4</f>
        <v>0.76497000000000004</v>
      </c>
      <c r="E4" s="9"/>
      <c r="F4" s="9"/>
      <c r="G4" s="9"/>
      <c r="H4" s="10"/>
      <c r="I4" s="6">
        <f>D4</f>
        <v>0.76497000000000004</v>
      </c>
      <c r="J4" s="10"/>
      <c r="K4" s="9"/>
      <c r="L4" s="23">
        <v>0.8105</v>
      </c>
      <c r="M4" s="9"/>
      <c r="N4" s="9"/>
      <c r="P4" s="9"/>
      <c r="Q4" s="5">
        <f>L4</f>
        <v>0.8105</v>
      </c>
      <c r="R4" s="6">
        <f>Q4</f>
        <v>0.8105</v>
      </c>
      <c r="S4" s="9"/>
      <c r="T4" s="9"/>
      <c r="U4" s="9"/>
      <c r="V4" s="1"/>
      <c r="W4" s="1"/>
      <c r="X4" s="1"/>
      <c r="Y4" s="1"/>
      <c r="Z4" s="1"/>
    </row>
    <row r="5" spans="1:26" ht="15.75" x14ac:dyDescent="0.25">
      <c r="A5" s="41"/>
      <c r="B5" s="23">
        <v>0.75551999999999997</v>
      </c>
      <c r="C5" s="9"/>
      <c r="D5" s="9"/>
      <c r="E5" s="24">
        <v>0.75024999999999997</v>
      </c>
      <c r="F5" s="9"/>
      <c r="G5" s="9"/>
      <c r="H5" s="10"/>
      <c r="I5" s="10"/>
      <c r="J5" s="6">
        <f>E5</f>
        <v>0.75024999999999997</v>
      </c>
      <c r="K5" s="5">
        <f>J5</f>
        <v>0.75024999999999997</v>
      </c>
      <c r="L5" s="9"/>
      <c r="M5" s="9"/>
      <c r="N5" s="9"/>
      <c r="P5" s="5">
        <f>K5</f>
        <v>0.75024999999999997</v>
      </c>
      <c r="Q5" s="9"/>
      <c r="R5" s="9"/>
      <c r="S5" s="24">
        <v>0.73362000000000005</v>
      </c>
      <c r="T5" s="9"/>
      <c r="U5" s="9"/>
      <c r="V5" s="1"/>
      <c r="W5" s="1"/>
      <c r="X5" s="1"/>
      <c r="Y5" s="1"/>
      <c r="Z5" s="1"/>
    </row>
    <row r="6" spans="1:26" ht="15.75" x14ac:dyDescent="0.25">
      <c r="A6" t="s">
        <v>7</v>
      </c>
      <c r="B6" s="9"/>
      <c r="C6" s="8">
        <f>ABS(C4-B5)</f>
        <v>9.4500000000000695E-3</v>
      </c>
      <c r="D6" s="9"/>
      <c r="E6" s="8">
        <f>ABS(D4-E5)</f>
        <v>1.4720000000000066E-2</v>
      </c>
      <c r="F6" s="9"/>
      <c r="G6" s="9"/>
      <c r="H6" s="10"/>
      <c r="I6" s="9"/>
      <c r="J6" s="10">
        <f>ABS(I4-J5)</f>
        <v>1.4720000000000066E-2</v>
      </c>
      <c r="K6" s="10"/>
      <c r="L6" s="9">
        <f>ABS(L4-K5)</f>
        <v>6.0250000000000026E-2</v>
      </c>
      <c r="M6" s="9"/>
      <c r="N6" s="9"/>
      <c r="P6" s="9"/>
      <c r="Q6" s="8">
        <f>ABS(Q4-P5)</f>
        <v>6.0250000000000026E-2</v>
      </c>
      <c r="R6" s="9"/>
      <c r="S6" s="8">
        <f>ABS(R4-S5)</f>
        <v>7.6879999999999948E-2</v>
      </c>
      <c r="T6" s="9"/>
      <c r="U6" s="9"/>
      <c r="V6" s="1"/>
      <c r="W6" s="1"/>
      <c r="X6" s="1"/>
      <c r="Y6" s="1"/>
      <c r="Z6" s="1"/>
    </row>
    <row r="7" spans="1:26" ht="15.75" x14ac:dyDescent="0.25">
      <c r="A7" t="s">
        <v>5</v>
      </c>
      <c r="B7" s="9"/>
      <c r="C7" s="9"/>
      <c r="D7" s="9"/>
      <c r="E7" s="9"/>
      <c r="F7" s="12">
        <f>C6+E6</f>
        <v>2.4170000000000136E-2</v>
      </c>
      <c r="G7" s="9"/>
      <c r="H7" s="10"/>
      <c r="I7" s="9"/>
      <c r="J7" s="9"/>
      <c r="K7" s="9"/>
      <c r="L7" s="9"/>
      <c r="M7" s="12">
        <f>J6+L6</f>
        <v>7.4970000000000092E-2</v>
      </c>
      <c r="N7" s="9"/>
      <c r="P7" s="9"/>
      <c r="Q7" s="9"/>
      <c r="R7" s="9"/>
      <c r="S7" s="9"/>
      <c r="T7" s="12">
        <f>Q6+S6</f>
        <v>0.13712999999999997</v>
      </c>
      <c r="U7" s="9"/>
      <c r="V7" s="1"/>
      <c r="W7" s="1"/>
      <c r="X7" s="1"/>
      <c r="Y7" s="1"/>
      <c r="Z7" s="1"/>
    </row>
    <row r="8" spans="1:26" ht="15.75" x14ac:dyDescent="0.25">
      <c r="A8" t="s">
        <v>9</v>
      </c>
      <c r="B8" s="9"/>
      <c r="C8" s="9"/>
      <c r="D8" s="9"/>
      <c r="E8" s="9"/>
      <c r="F8" s="12">
        <f>F7*B1</f>
        <v>24.170000000000137</v>
      </c>
      <c r="G8" s="9"/>
      <c r="H8" s="10"/>
      <c r="I8" s="9"/>
      <c r="J8" s="9"/>
      <c r="K8" s="9"/>
      <c r="L8" s="9"/>
      <c r="M8" s="12">
        <f>M7*I1</f>
        <v>74.970000000000098</v>
      </c>
      <c r="N8" s="9"/>
      <c r="P8" s="9"/>
      <c r="Q8" s="9"/>
      <c r="R8" s="9"/>
      <c r="S8" s="9"/>
      <c r="T8" s="12">
        <f>T7*P1</f>
        <v>137.12999999999997</v>
      </c>
      <c r="U8" s="9"/>
      <c r="V8" s="1"/>
      <c r="W8" s="1"/>
      <c r="X8" s="1"/>
      <c r="Y8" s="1"/>
      <c r="Z8" s="1"/>
    </row>
    <row r="9" spans="1:26" ht="16.5" thickBot="1" x14ac:dyDescent="0.3">
      <c r="A9" s="1"/>
      <c r="B9" s="9">
        <f>12*12</f>
        <v>144</v>
      </c>
      <c r="C9" s="9"/>
      <c r="D9" s="39" t="s">
        <v>10</v>
      </c>
      <c r="E9" s="39"/>
      <c r="F9" s="39" t="s">
        <v>13</v>
      </c>
      <c r="G9" s="39"/>
      <c r="H9" s="10"/>
      <c r="I9" s="9">
        <f>12*12</f>
        <v>144</v>
      </c>
      <c r="J9" s="9"/>
      <c r="K9" s="39" t="s">
        <v>10</v>
      </c>
      <c r="L9" s="39"/>
      <c r="M9" s="39" t="s">
        <v>14</v>
      </c>
      <c r="N9" s="39"/>
      <c r="P9" s="9">
        <f>12*12</f>
        <v>144</v>
      </c>
      <c r="Q9" s="9"/>
      <c r="R9" s="39" t="s">
        <v>10</v>
      </c>
      <c r="S9" s="39"/>
      <c r="T9" s="40" t="s">
        <v>13</v>
      </c>
      <c r="U9" s="40"/>
      <c r="V9" s="1"/>
      <c r="W9" s="1"/>
      <c r="X9" s="1"/>
      <c r="Y9" s="1"/>
      <c r="Z9" s="1"/>
    </row>
    <row r="10" spans="1:26" ht="16.5" thickBot="1" x14ac:dyDescent="0.3">
      <c r="A10" s="1"/>
      <c r="B10" s="9"/>
      <c r="C10" s="9"/>
      <c r="D10" s="30" t="s">
        <v>11</v>
      </c>
      <c r="E10" s="31" t="s">
        <v>12</v>
      </c>
      <c r="F10" s="30" t="s">
        <v>11</v>
      </c>
      <c r="G10" s="31" t="s">
        <v>12</v>
      </c>
      <c r="H10" s="10"/>
      <c r="I10" s="9"/>
      <c r="J10" s="9"/>
      <c r="K10" s="30" t="s">
        <v>11</v>
      </c>
      <c r="L10" s="31" t="s">
        <v>12</v>
      </c>
      <c r="M10" s="32" t="s">
        <v>11</v>
      </c>
      <c r="N10" s="31" t="s">
        <v>12</v>
      </c>
      <c r="P10" s="9"/>
      <c r="Q10" s="9"/>
      <c r="R10" s="30" t="s">
        <v>11</v>
      </c>
      <c r="S10" s="35" t="s">
        <v>12</v>
      </c>
      <c r="T10" s="30" t="s">
        <v>11</v>
      </c>
      <c r="U10" s="31" t="s">
        <v>12</v>
      </c>
      <c r="V10" s="1"/>
      <c r="W10" s="1"/>
      <c r="X10" s="1"/>
      <c r="Y10" s="1"/>
      <c r="Z10" s="1"/>
    </row>
    <row r="11" spans="1:26" s="2" customFormat="1" ht="15.75" x14ac:dyDescent="0.25">
      <c r="A11" s="1"/>
      <c r="B11" s="7">
        <v>1</v>
      </c>
      <c r="C11" s="19">
        <f>B11*$B$9</f>
        <v>144</v>
      </c>
      <c r="D11" s="20">
        <f>C11-$F$8</f>
        <v>119.82999999999987</v>
      </c>
      <c r="E11" s="13"/>
      <c r="F11" s="20">
        <f>$E$5+(D11/$B$2)</f>
        <v>0.76223299999999994</v>
      </c>
      <c r="G11" s="13"/>
      <c r="H11" s="10"/>
      <c r="I11" s="7">
        <v>1</v>
      </c>
      <c r="J11" s="19">
        <f>I11*$B$9</f>
        <v>144</v>
      </c>
      <c r="K11" s="21">
        <f>J11-$M$8</f>
        <v>69.029999999999902</v>
      </c>
      <c r="L11" s="17"/>
      <c r="M11" s="20">
        <f>$L$4-(K11/$I$2)</f>
        <v>0.80359700000000001</v>
      </c>
      <c r="N11" s="13"/>
      <c r="O11" s="1"/>
      <c r="P11" s="7">
        <v>1</v>
      </c>
      <c r="Q11" s="19">
        <f>P11*$B$9</f>
        <v>144</v>
      </c>
      <c r="R11" s="20">
        <f>Q11-$F$8</f>
        <v>119.82999999999987</v>
      </c>
      <c r="S11" s="13"/>
      <c r="T11" s="20">
        <f>$S$5+(R11/$P$2)</f>
        <v>0.74560300000000002</v>
      </c>
      <c r="U11" s="13"/>
      <c r="V11" s="1"/>
      <c r="W11" s="1"/>
      <c r="X11" s="1"/>
      <c r="Y11" s="1"/>
      <c r="Z11" s="1"/>
    </row>
    <row r="12" spans="1:26" ht="15.75" x14ac:dyDescent="0.25">
      <c r="A12" s="1"/>
      <c r="B12" s="4"/>
      <c r="C12" s="9">
        <f>C11+72</f>
        <v>216</v>
      </c>
      <c r="D12" s="14"/>
      <c r="E12" s="15">
        <f>(D11+D13)/2</f>
        <v>191.82999999999987</v>
      </c>
      <c r="F12" s="16"/>
      <c r="G12" s="15">
        <f>$E$5+(E12/$B$2)</f>
        <v>0.76943299999999992</v>
      </c>
      <c r="H12" s="10"/>
      <c r="I12" s="4"/>
      <c r="J12" s="9">
        <f>J11+72</f>
        <v>216</v>
      </c>
      <c r="K12" s="14"/>
      <c r="L12" s="15">
        <f>(K11+K13)/2</f>
        <v>141.02999999999992</v>
      </c>
      <c r="M12" s="16"/>
      <c r="N12" s="15">
        <f>$L$4-(L12/$I$2)</f>
        <v>0.79639700000000002</v>
      </c>
      <c r="P12" s="4"/>
      <c r="Q12" s="9">
        <f>Q11+72</f>
        <v>216</v>
      </c>
      <c r="R12" s="14"/>
      <c r="S12" s="15">
        <f>(R11+R13)/2</f>
        <v>191.82999999999987</v>
      </c>
      <c r="T12" s="16"/>
      <c r="U12" s="15">
        <f>$S$5+(S12/$P$2)</f>
        <v>0.752803</v>
      </c>
      <c r="V12" s="1"/>
      <c r="W12" s="1"/>
      <c r="X12" s="1"/>
      <c r="Y12" s="1"/>
      <c r="Z12" s="1"/>
    </row>
    <row r="13" spans="1:26" s="2" customFormat="1" ht="15.75" x14ac:dyDescent="0.25">
      <c r="A13" s="1"/>
      <c r="B13" s="7">
        <v>2</v>
      </c>
      <c r="C13" s="19">
        <f>B13*$B$9</f>
        <v>288</v>
      </c>
      <c r="D13" s="21">
        <f>C13-$F$8</f>
        <v>263.82999999999987</v>
      </c>
      <c r="E13" s="17"/>
      <c r="F13" s="21">
        <f>$E$5+(D13/$B$2)</f>
        <v>0.77663299999999991</v>
      </c>
      <c r="G13" s="17"/>
      <c r="H13" s="10"/>
      <c r="I13" s="7">
        <v>2</v>
      </c>
      <c r="J13" s="19">
        <f>I13*$B$9</f>
        <v>288</v>
      </c>
      <c r="K13" s="21">
        <f>J13-$M$8</f>
        <v>213.02999999999992</v>
      </c>
      <c r="L13" s="17"/>
      <c r="M13" s="21">
        <f>$L$4-(K13/$I$2)</f>
        <v>0.78919700000000004</v>
      </c>
      <c r="N13" s="17"/>
      <c r="O13" s="1"/>
      <c r="P13" s="7">
        <v>2</v>
      </c>
      <c r="Q13" s="19">
        <f>P13*$B$9</f>
        <v>288</v>
      </c>
      <c r="R13" s="21">
        <f>Q13-$F$8</f>
        <v>263.82999999999987</v>
      </c>
      <c r="S13" s="17"/>
      <c r="T13" s="21">
        <f>$S$5+(R13/$P$2)</f>
        <v>0.76000299999999998</v>
      </c>
      <c r="U13" s="17"/>
      <c r="V13" s="1"/>
      <c r="W13" s="1"/>
      <c r="X13" s="1"/>
      <c r="Y13" s="1"/>
      <c r="Z13" s="1"/>
    </row>
    <row r="14" spans="1:26" ht="15.75" x14ac:dyDescent="0.25">
      <c r="A14" s="1"/>
      <c r="B14" s="4"/>
      <c r="C14" s="9">
        <f>C13+72</f>
        <v>360</v>
      </c>
      <c r="D14" s="14"/>
      <c r="E14" s="15">
        <f>(D13+D15)/2</f>
        <v>335.82999999999987</v>
      </c>
      <c r="F14" s="16"/>
      <c r="G14" s="15">
        <f>$E$5+(E14/$B$2)</f>
        <v>0.783833</v>
      </c>
      <c r="H14" s="10"/>
      <c r="I14" s="4"/>
      <c r="J14" s="9">
        <f>J13+72</f>
        <v>360</v>
      </c>
      <c r="K14" s="14"/>
      <c r="L14" s="15">
        <f t="shared" ref="L14:L32" si="0">(K13+K15)/2</f>
        <v>285.02999999999992</v>
      </c>
      <c r="M14" s="16"/>
      <c r="N14" s="15">
        <f>$L$4-(L14/$I$2)</f>
        <v>0.78199700000000005</v>
      </c>
      <c r="P14" s="4"/>
      <c r="Q14" s="9">
        <f>Q13+72</f>
        <v>360</v>
      </c>
      <c r="R14" s="14"/>
      <c r="S14" s="15">
        <f>(R13+R15)/2</f>
        <v>335.82999999999987</v>
      </c>
      <c r="T14" s="16"/>
      <c r="U14" s="15">
        <f>$S$5+(S14/$P$2)</f>
        <v>0.76720300000000008</v>
      </c>
      <c r="V14" s="1"/>
      <c r="W14" s="1"/>
      <c r="X14" s="1"/>
      <c r="Y14" s="1"/>
      <c r="Z14" s="1"/>
    </row>
    <row r="15" spans="1:26" s="2" customFormat="1" ht="15.75" x14ac:dyDescent="0.25">
      <c r="A15" s="1"/>
      <c r="B15" s="7">
        <v>3</v>
      </c>
      <c r="C15" s="19">
        <f>B15*$B$9</f>
        <v>432</v>
      </c>
      <c r="D15" s="21">
        <f>C15-$F$8</f>
        <v>407.82999999999987</v>
      </c>
      <c r="E15" s="17"/>
      <c r="F15" s="21">
        <f>$E$5+(D15/$B$2)</f>
        <v>0.79103299999999999</v>
      </c>
      <c r="G15" s="17"/>
      <c r="H15" s="10"/>
      <c r="I15" s="7">
        <v>3</v>
      </c>
      <c r="J15" s="19">
        <f>I15*$B$9</f>
        <v>432</v>
      </c>
      <c r="K15" s="21">
        <f>J15-$M$8</f>
        <v>357.02999999999992</v>
      </c>
      <c r="L15" s="17"/>
      <c r="M15" s="21">
        <f>$L$4-(K15/$I$2)</f>
        <v>0.77479699999999996</v>
      </c>
      <c r="N15" s="17"/>
      <c r="O15" s="1"/>
      <c r="P15" s="7">
        <v>3</v>
      </c>
      <c r="Q15" s="19">
        <f>P15*$B$9</f>
        <v>432</v>
      </c>
      <c r="R15" s="21">
        <f>Q15-$F$8</f>
        <v>407.82999999999987</v>
      </c>
      <c r="S15" s="17"/>
      <c r="T15" s="21">
        <f>$S$5+(R15/$P$2)</f>
        <v>0.77440300000000006</v>
      </c>
      <c r="U15" s="17"/>
      <c r="V15" s="1"/>
      <c r="W15" s="1"/>
      <c r="X15" s="1"/>
      <c r="Y15" s="1"/>
      <c r="Z15" s="1"/>
    </row>
    <row r="16" spans="1:26" ht="15.75" x14ac:dyDescent="0.25">
      <c r="A16" s="1"/>
      <c r="B16" s="4"/>
      <c r="C16" s="9">
        <f>C15+72</f>
        <v>504</v>
      </c>
      <c r="D16" s="14"/>
      <c r="E16" s="15">
        <f>(D15+D17)/2</f>
        <v>479.82999999999981</v>
      </c>
      <c r="F16" s="16"/>
      <c r="G16" s="15">
        <f>$E$5+(E16/$B$2)</f>
        <v>0.79823299999999997</v>
      </c>
      <c r="H16" s="10"/>
      <c r="I16" s="4"/>
      <c r="J16" s="9">
        <f>J15+72</f>
        <v>504</v>
      </c>
      <c r="K16" s="14"/>
      <c r="L16" s="15">
        <f t="shared" si="0"/>
        <v>429.02999999999992</v>
      </c>
      <c r="M16" s="16"/>
      <c r="N16" s="15">
        <f>$L$4-(L16/$I$2)</f>
        <v>0.76759699999999997</v>
      </c>
      <c r="P16" s="4"/>
      <c r="Q16" s="9">
        <f>Q15+72</f>
        <v>504</v>
      </c>
      <c r="R16" s="14"/>
      <c r="S16" s="15">
        <f>(R15+R17)/2</f>
        <v>479.82999999999981</v>
      </c>
      <c r="T16" s="16"/>
      <c r="U16" s="15">
        <f>$S$5+(S16/$P$2)</f>
        <v>0.78160300000000005</v>
      </c>
      <c r="V16" s="1"/>
      <c r="W16" s="1"/>
      <c r="X16" s="1"/>
      <c r="Y16" s="1"/>
      <c r="Z16" s="1"/>
    </row>
    <row r="17" spans="1:26" s="2" customFormat="1" ht="15.75" x14ac:dyDescent="0.25">
      <c r="A17" s="1"/>
      <c r="B17" s="7">
        <v>4</v>
      </c>
      <c r="C17" s="19">
        <f>B17*$B$9</f>
        <v>576</v>
      </c>
      <c r="D17" s="21">
        <f>C17-$F$8</f>
        <v>551.82999999999981</v>
      </c>
      <c r="E17" s="17"/>
      <c r="F17" s="21">
        <f>$E$5+(D17/$B$2)</f>
        <v>0.80543299999999995</v>
      </c>
      <c r="G17" s="17"/>
      <c r="H17" s="10"/>
      <c r="I17" s="7">
        <v>4</v>
      </c>
      <c r="J17" s="19">
        <f>I17*$B$9</f>
        <v>576</v>
      </c>
      <c r="K17" s="21">
        <f>J17-$M$8</f>
        <v>501.02999999999992</v>
      </c>
      <c r="L17" s="17"/>
      <c r="M17" s="21">
        <f>$L$4-(K17/$I$2)</f>
        <v>0.76039699999999999</v>
      </c>
      <c r="N17" s="17"/>
      <c r="O17" s="1"/>
      <c r="P17" s="7">
        <v>4</v>
      </c>
      <c r="Q17" s="19">
        <f>P17*$B$9</f>
        <v>576</v>
      </c>
      <c r="R17" s="21">
        <f>Q17-$F$8</f>
        <v>551.82999999999981</v>
      </c>
      <c r="S17" s="17"/>
      <c r="T17" s="21">
        <f>$S$5+(R17/$P$2)</f>
        <v>0.78880300000000003</v>
      </c>
      <c r="U17" s="17"/>
      <c r="V17" s="1"/>
      <c r="W17" s="1"/>
      <c r="X17" s="1"/>
      <c r="Y17" s="1"/>
      <c r="Z17" s="1"/>
    </row>
    <row r="18" spans="1:26" ht="15.75" x14ac:dyDescent="0.25">
      <c r="A18" s="1"/>
      <c r="B18" s="4"/>
      <c r="C18" s="9">
        <f>C17+72</f>
        <v>648</v>
      </c>
      <c r="D18" s="14"/>
      <c r="E18" s="15">
        <f>(D17+D19)/2</f>
        <v>623.82999999999981</v>
      </c>
      <c r="F18" s="16"/>
      <c r="G18" s="15">
        <f>$E$5+(E18/$B$2)</f>
        <v>0.81263299999999994</v>
      </c>
      <c r="H18" s="10"/>
      <c r="I18" s="4"/>
      <c r="J18" s="9">
        <f>J17+72</f>
        <v>648</v>
      </c>
      <c r="K18" s="14"/>
      <c r="L18" s="15">
        <f t="shared" si="0"/>
        <v>573.02999999999986</v>
      </c>
      <c r="M18" s="16"/>
      <c r="N18" s="15">
        <f>$L$4-(L18/$I$2)</f>
        <v>0.75319700000000001</v>
      </c>
      <c r="P18" s="4"/>
      <c r="Q18" s="9">
        <f>Q17+72</f>
        <v>648</v>
      </c>
      <c r="R18" s="14"/>
      <c r="S18" s="15">
        <f>(R17+R19)/2</f>
        <v>623.82999999999981</v>
      </c>
      <c r="T18" s="16"/>
      <c r="U18" s="15">
        <f>$S$5+(S18/$P$2)</f>
        <v>0.79600300000000002</v>
      </c>
      <c r="V18" s="1"/>
      <c r="W18" s="1"/>
      <c r="X18" s="1"/>
      <c r="Y18" s="1"/>
      <c r="Z18" s="1"/>
    </row>
    <row r="19" spans="1:26" s="2" customFormat="1" ht="15.75" x14ac:dyDescent="0.25">
      <c r="A19" s="1"/>
      <c r="B19" s="7">
        <v>5</v>
      </c>
      <c r="C19" s="19">
        <f>B19*$B$9</f>
        <v>720</v>
      </c>
      <c r="D19" s="21">
        <f>C19-$F$8</f>
        <v>695.82999999999981</v>
      </c>
      <c r="E19" s="17"/>
      <c r="F19" s="21">
        <f>$E$5+(D19/$B$2)</f>
        <v>0.81983299999999992</v>
      </c>
      <c r="G19" s="17"/>
      <c r="H19" s="10"/>
      <c r="I19" s="7">
        <v>5</v>
      </c>
      <c r="J19" s="19">
        <f>I19*$B$9</f>
        <v>720</v>
      </c>
      <c r="K19" s="21">
        <f>J19-$M$8</f>
        <v>645.02999999999986</v>
      </c>
      <c r="L19" s="17"/>
      <c r="M19" s="21">
        <f>$L$4-(K19/$I$2)</f>
        <v>0.74599700000000002</v>
      </c>
      <c r="N19" s="17"/>
      <c r="O19" s="1"/>
      <c r="P19" s="7">
        <v>5</v>
      </c>
      <c r="Q19" s="19">
        <f>P19*$B$9</f>
        <v>720</v>
      </c>
      <c r="R19" s="21">
        <f>Q19-$F$8</f>
        <v>695.82999999999981</v>
      </c>
      <c r="S19" s="17"/>
      <c r="T19" s="21">
        <f>$S$5+(R19/$P$2)</f>
        <v>0.803203</v>
      </c>
      <c r="U19" s="17"/>
      <c r="V19" s="1"/>
      <c r="W19" s="1"/>
      <c r="X19" s="1"/>
      <c r="Y19" s="1"/>
      <c r="Z19" s="1"/>
    </row>
    <row r="20" spans="1:26" ht="15.75" x14ac:dyDescent="0.25">
      <c r="A20" s="1"/>
      <c r="B20" s="4"/>
      <c r="C20" s="9">
        <f>C19+72</f>
        <v>792</v>
      </c>
      <c r="D20" s="14"/>
      <c r="E20" s="15">
        <f>(D19+D21)/2</f>
        <v>767.82999999999981</v>
      </c>
      <c r="F20" s="16"/>
      <c r="G20" s="15">
        <f>$E$5+(E20/$B$2)</f>
        <v>0.82703299999999991</v>
      </c>
      <c r="H20" s="10"/>
      <c r="I20" s="4"/>
      <c r="J20" s="9">
        <f>J19+72</f>
        <v>792</v>
      </c>
      <c r="K20" s="14"/>
      <c r="L20" s="15">
        <f t="shared" si="0"/>
        <v>717.02999999999986</v>
      </c>
      <c r="M20" s="16"/>
      <c r="N20" s="15">
        <f>$L$4-(L20/$I$2)</f>
        <v>0.73879700000000004</v>
      </c>
      <c r="P20" s="4"/>
      <c r="Q20" s="9">
        <f>Q19+72</f>
        <v>792</v>
      </c>
      <c r="R20" s="14"/>
      <c r="S20" s="15">
        <f>(R19+R21)/2</f>
        <v>767.82999999999981</v>
      </c>
      <c r="T20" s="16"/>
      <c r="U20" s="15">
        <f>$S$5+(S20/$P$2)</f>
        <v>0.81040299999999998</v>
      </c>
      <c r="V20" s="1"/>
      <c r="W20" s="1"/>
      <c r="X20" s="1"/>
      <c r="Y20" s="1"/>
      <c r="Z20" s="1"/>
    </row>
    <row r="21" spans="1:26" s="2" customFormat="1" ht="15.75" x14ac:dyDescent="0.25">
      <c r="A21" s="1"/>
      <c r="B21" s="7">
        <v>6</v>
      </c>
      <c r="C21" s="19">
        <f>B21*$B$9</f>
        <v>864</v>
      </c>
      <c r="D21" s="21">
        <f>C21-$F$8</f>
        <v>839.82999999999981</v>
      </c>
      <c r="E21" s="17"/>
      <c r="F21" s="21">
        <f>$E$5+(D21/$B$2)</f>
        <v>0.834233</v>
      </c>
      <c r="G21" s="17"/>
      <c r="H21" s="10"/>
      <c r="I21" s="7">
        <v>6</v>
      </c>
      <c r="J21" s="19">
        <f>I21*$B$9</f>
        <v>864</v>
      </c>
      <c r="K21" s="21">
        <f>J21-$M$8</f>
        <v>789.02999999999986</v>
      </c>
      <c r="L21" s="17"/>
      <c r="M21" s="21">
        <f>$L$4-(K21/$I$2)</f>
        <v>0.73159700000000005</v>
      </c>
      <c r="N21" s="17"/>
      <c r="O21" s="1"/>
      <c r="P21" s="7">
        <v>6</v>
      </c>
      <c r="Q21" s="19">
        <f>P21*$B$9</f>
        <v>864</v>
      </c>
      <c r="R21" s="21">
        <f>Q21-$F$8</f>
        <v>839.82999999999981</v>
      </c>
      <c r="S21" s="17"/>
      <c r="T21" s="21">
        <f>$S$5+(R21/$P$2)</f>
        <v>0.81760300000000008</v>
      </c>
      <c r="U21" s="17"/>
      <c r="V21" s="1"/>
      <c r="W21" s="1"/>
      <c r="X21" s="1"/>
      <c r="Y21" s="1"/>
      <c r="Z21" s="1"/>
    </row>
    <row r="22" spans="1:26" ht="15.75" x14ac:dyDescent="0.25">
      <c r="A22" s="1"/>
      <c r="B22" s="4"/>
      <c r="C22" s="9">
        <f>C21+72</f>
        <v>936</v>
      </c>
      <c r="D22" s="14"/>
      <c r="E22" s="15">
        <f>(D21+D23)/2</f>
        <v>911.82999999999981</v>
      </c>
      <c r="F22" s="16"/>
      <c r="G22" s="15">
        <f>$E$5+(E22/$B$2)</f>
        <v>0.84143299999999999</v>
      </c>
      <c r="H22" s="10"/>
      <c r="I22" s="4"/>
      <c r="J22" s="9">
        <f>J21+72</f>
        <v>936</v>
      </c>
      <c r="K22" s="14"/>
      <c r="L22" s="15">
        <f t="shared" si="0"/>
        <v>861.02999999999986</v>
      </c>
      <c r="M22" s="16"/>
      <c r="N22" s="15">
        <f>$L$4-(L22/$I$2)</f>
        <v>0.72439699999999996</v>
      </c>
      <c r="P22" s="4"/>
      <c r="Q22" s="9">
        <f>Q21+72</f>
        <v>936</v>
      </c>
      <c r="R22" s="14"/>
      <c r="S22" s="15">
        <f>(R21+R23)/2</f>
        <v>911.82999999999981</v>
      </c>
      <c r="T22" s="16"/>
      <c r="U22" s="15">
        <f>$S$5+(S22/$P$2)</f>
        <v>0.82480300000000006</v>
      </c>
      <c r="V22" s="1"/>
      <c r="W22" s="1"/>
      <c r="X22" s="1"/>
      <c r="Y22" s="1"/>
      <c r="Z22" s="1"/>
    </row>
    <row r="23" spans="1:26" s="2" customFormat="1" ht="15.75" x14ac:dyDescent="0.25">
      <c r="A23" s="1"/>
      <c r="B23" s="7">
        <v>7</v>
      </c>
      <c r="C23" s="19">
        <f>B23*$B$9</f>
        <v>1008</v>
      </c>
      <c r="D23" s="21">
        <f>C23-$F$8</f>
        <v>983.82999999999981</v>
      </c>
      <c r="E23" s="17"/>
      <c r="F23" s="21">
        <f>$E$5+(D23/$B$2)</f>
        <v>0.84863299999999997</v>
      </c>
      <c r="G23" s="17"/>
      <c r="H23" s="10"/>
      <c r="I23" s="7">
        <v>7</v>
      </c>
      <c r="J23" s="19">
        <f>I23*$B$9</f>
        <v>1008</v>
      </c>
      <c r="K23" s="21">
        <f>J23-$M$8</f>
        <v>933.02999999999986</v>
      </c>
      <c r="L23" s="17"/>
      <c r="M23" s="21">
        <f>$L$4-(K23/$I$2)</f>
        <v>0.71719699999999997</v>
      </c>
      <c r="N23" s="17"/>
      <c r="O23" s="1"/>
      <c r="P23" s="7">
        <v>7</v>
      </c>
      <c r="Q23" s="19">
        <f>P23*$B$9</f>
        <v>1008</v>
      </c>
      <c r="R23" s="21">
        <f>Q23-$F$8</f>
        <v>983.82999999999981</v>
      </c>
      <c r="S23" s="17"/>
      <c r="T23" s="21">
        <f>$S$5+(R23/$P$2)</f>
        <v>0.83200300000000005</v>
      </c>
      <c r="U23" s="17"/>
      <c r="V23" s="1"/>
      <c r="W23" s="1"/>
      <c r="X23" s="1"/>
      <c r="Y23" s="1"/>
      <c r="Z23" s="1"/>
    </row>
    <row r="24" spans="1:26" ht="15.75" x14ac:dyDescent="0.25">
      <c r="A24" s="1"/>
      <c r="B24" s="4"/>
      <c r="C24" s="9">
        <f>C23+72</f>
        <v>1080</v>
      </c>
      <c r="D24" s="14"/>
      <c r="E24" s="15">
        <f>(D23+D25)/2</f>
        <v>1055.83</v>
      </c>
      <c r="F24" s="16"/>
      <c r="G24" s="15">
        <f>$E$5+(E24/$B$2)</f>
        <v>0.85583299999999995</v>
      </c>
      <c r="H24" s="10"/>
      <c r="I24" s="4"/>
      <c r="J24" s="9">
        <f>J23+72</f>
        <v>1080</v>
      </c>
      <c r="K24" s="14"/>
      <c r="L24" s="15">
        <f t="shared" si="0"/>
        <v>1005.03</v>
      </c>
      <c r="M24" s="16"/>
      <c r="N24" s="15">
        <f>$L$4-(L24/$I$2)</f>
        <v>0.70999699999999999</v>
      </c>
      <c r="P24" s="4"/>
      <c r="Q24" s="9">
        <f>Q23+72</f>
        <v>1080</v>
      </c>
      <c r="R24" s="14"/>
      <c r="S24" s="15">
        <f>(R23+R25)/2</f>
        <v>1055.83</v>
      </c>
      <c r="T24" s="16"/>
      <c r="U24" s="15">
        <f>$S$5+(S24/$P$2)</f>
        <v>0.83920300000000003</v>
      </c>
      <c r="V24" s="1"/>
      <c r="W24" s="1"/>
      <c r="X24" s="1"/>
      <c r="Y24" s="1"/>
      <c r="Z24" s="1"/>
    </row>
    <row r="25" spans="1:26" s="2" customFormat="1" ht="15.75" x14ac:dyDescent="0.25">
      <c r="A25" s="1"/>
      <c r="B25" s="7">
        <v>8</v>
      </c>
      <c r="C25" s="19">
        <f>B25*$B$9</f>
        <v>1152</v>
      </c>
      <c r="D25" s="21">
        <f>C25-$F$8</f>
        <v>1127.83</v>
      </c>
      <c r="E25" s="17"/>
      <c r="F25" s="21">
        <f>$E$5+(D25/$B$2)</f>
        <v>0.86303299999999994</v>
      </c>
      <c r="G25" s="17"/>
      <c r="H25" s="10"/>
      <c r="I25" s="7">
        <v>8</v>
      </c>
      <c r="J25" s="19">
        <f>I25*$B$9</f>
        <v>1152</v>
      </c>
      <c r="K25" s="21">
        <f>J25-$M$8</f>
        <v>1077.03</v>
      </c>
      <c r="L25" s="17"/>
      <c r="M25" s="21">
        <f>$L$4-(K25/$I$2)</f>
        <v>0.70279700000000001</v>
      </c>
      <c r="N25" s="17"/>
      <c r="O25" s="1"/>
      <c r="P25" s="7">
        <v>8</v>
      </c>
      <c r="Q25" s="19">
        <f>P25*$B$9</f>
        <v>1152</v>
      </c>
      <c r="R25" s="21">
        <f>Q25-$F$8</f>
        <v>1127.83</v>
      </c>
      <c r="S25" s="17"/>
      <c r="T25" s="21">
        <f>$S$5+(R25/$P$2)</f>
        <v>0.84640300000000002</v>
      </c>
      <c r="U25" s="17"/>
      <c r="V25" s="1"/>
      <c r="W25" s="1"/>
      <c r="X25" s="1"/>
      <c r="Y25" s="1"/>
      <c r="Z25" s="1"/>
    </row>
    <row r="26" spans="1:26" ht="15.75" x14ac:dyDescent="0.25">
      <c r="A26" s="1"/>
      <c r="B26" s="4"/>
      <c r="C26" s="9">
        <f>C25+72</f>
        <v>1224</v>
      </c>
      <c r="D26" s="14"/>
      <c r="E26" s="15">
        <f>(D25+D27)/2</f>
        <v>1199.83</v>
      </c>
      <c r="F26" s="16"/>
      <c r="G26" s="15">
        <f>$E$5+(E26/$B$2)</f>
        <v>0.87023299999999992</v>
      </c>
      <c r="H26" s="10"/>
      <c r="I26" s="4"/>
      <c r="J26" s="9">
        <f>J25+72</f>
        <v>1224</v>
      </c>
      <c r="K26" s="14"/>
      <c r="L26" s="15">
        <f t="shared" si="0"/>
        <v>1149.03</v>
      </c>
      <c r="M26" s="16"/>
      <c r="N26" s="15">
        <f>$L$4-(L26/$I$2)</f>
        <v>0.69559700000000002</v>
      </c>
      <c r="P26" s="4"/>
      <c r="Q26" s="9">
        <f>Q25+72</f>
        <v>1224</v>
      </c>
      <c r="R26" s="14"/>
      <c r="S26" s="15">
        <f>(R25+R27)/2</f>
        <v>1199.83</v>
      </c>
      <c r="T26" s="16"/>
      <c r="U26" s="15">
        <f>$S$5+(S26/$P$2)</f>
        <v>0.853603</v>
      </c>
      <c r="V26" s="1"/>
      <c r="W26" s="1"/>
      <c r="X26" s="1"/>
      <c r="Y26" s="1"/>
      <c r="Z26" s="1"/>
    </row>
    <row r="27" spans="1:26" s="2" customFormat="1" ht="15.75" x14ac:dyDescent="0.25">
      <c r="A27" s="1"/>
      <c r="B27" s="7">
        <v>9</v>
      </c>
      <c r="C27" s="19">
        <f>B27*$B$9</f>
        <v>1296</v>
      </c>
      <c r="D27" s="21">
        <f>C27-$F$8</f>
        <v>1271.83</v>
      </c>
      <c r="E27" s="17"/>
      <c r="F27" s="21">
        <f>$E$5+(D27/$B$2)</f>
        <v>0.87743299999999991</v>
      </c>
      <c r="G27" s="17"/>
      <c r="H27" s="10"/>
      <c r="I27" s="7">
        <v>9</v>
      </c>
      <c r="J27" s="19">
        <f>I27*$B$9</f>
        <v>1296</v>
      </c>
      <c r="K27" s="21">
        <f>J27-$M$8</f>
        <v>1221.03</v>
      </c>
      <c r="L27" s="17"/>
      <c r="M27" s="21">
        <f>$L$4-(K27/$I$2)</f>
        <v>0.68839700000000004</v>
      </c>
      <c r="N27" s="17"/>
      <c r="O27" s="1"/>
      <c r="P27" s="7">
        <v>9</v>
      </c>
      <c r="Q27" s="19">
        <f>P27*$B$9</f>
        <v>1296</v>
      </c>
      <c r="R27" s="21">
        <f>Q27-$F$8</f>
        <v>1271.83</v>
      </c>
      <c r="S27" s="17"/>
      <c r="T27" s="21">
        <f>$S$5+(R27/$P$2)</f>
        <v>0.86080299999999998</v>
      </c>
      <c r="U27" s="17"/>
      <c r="V27" s="1"/>
      <c r="W27" s="1"/>
      <c r="X27" s="1"/>
      <c r="Y27" s="1"/>
      <c r="Z27" s="1"/>
    </row>
    <row r="28" spans="1:26" ht="15.75" x14ac:dyDescent="0.25">
      <c r="A28" s="1"/>
      <c r="B28" s="4"/>
      <c r="C28" s="9">
        <f>C27+72</f>
        <v>1368</v>
      </c>
      <c r="D28" s="14"/>
      <c r="E28" s="15">
        <f>(D27+D29)/2</f>
        <v>1343.83</v>
      </c>
      <c r="F28" s="16"/>
      <c r="G28" s="15">
        <f>$E$5+(E28/$B$2)</f>
        <v>0.884633</v>
      </c>
      <c r="H28" s="10"/>
      <c r="I28" s="4"/>
      <c r="J28" s="9">
        <f>J27+72</f>
        <v>1368</v>
      </c>
      <c r="K28" s="14"/>
      <c r="L28" s="15">
        <f t="shared" si="0"/>
        <v>1293.03</v>
      </c>
      <c r="M28" s="16"/>
      <c r="N28" s="15">
        <f>$L$4-(L28/$I$2)</f>
        <v>0.68119700000000005</v>
      </c>
      <c r="P28" s="4"/>
      <c r="Q28" s="9">
        <f>Q27+72</f>
        <v>1368</v>
      </c>
      <c r="R28" s="14"/>
      <c r="S28" s="15">
        <f>(R27+R29)/2</f>
        <v>1343.83</v>
      </c>
      <c r="T28" s="16"/>
      <c r="U28" s="15">
        <f>$S$5+(S28/$P$2)</f>
        <v>0.86800300000000008</v>
      </c>
      <c r="V28" s="1"/>
      <c r="W28" s="1"/>
      <c r="X28" s="1"/>
      <c r="Y28" s="1"/>
      <c r="Z28" s="1"/>
    </row>
    <row r="29" spans="1:26" s="2" customFormat="1" ht="15.75" x14ac:dyDescent="0.25">
      <c r="A29" s="1"/>
      <c r="B29" s="7">
        <v>10</v>
      </c>
      <c r="C29" s="19">
        <f>B29*$B$9</f>
        <v>1440</v>
      </c>
      <c r="D29" s="21">
        <f>C29-$F$8</f>
        <v>1415.83</v>
      </c>
      <c r="E29" s="17"/>
      <c r="F29" s="21">
        <f>$E$5+(D29/$B$2)</f>
        <v>0.89183299999999999</v>
      </c>
      <c r="G29" s="17"/>
      <c r="H29" s="10"/>
      <c r="I29" s="7">
        <v>10</v>
      </c>
      <c r="J29" s="19">
        <f>I29*$B$9</f>
        <v>1440</v>
      </c>
      <c r="K29" s="21">
        <f>J29-$M$8</f>
        <v>1365.03</v>
      </c>
      <c r="L29" s="17"/>
      <c r="M29" s="21">
        <f>$L$4-(K29/$I$2)</f>
        <v>0.67399699999999996</v>
      </c>
      <c r="N29" s="17"/>
      <c r="O29" s="1"/>
      <c r="P29" s="7">
        <v>10</v>
      </c>
      <c r="Q29" s="19">
        <f>P29*$B$9</f>
        <v>1440</v>
      </c>
      <c r="R29" s="21">
        <f>Q29-$F$8</f>
        <v>1415.83</v>
      </c>
      <c r="S29" s="17"/>
      <c r="T29" s="21">
        <f>$S$5+(R29/$P$2)</f>
        <v>0.87520300000000006</v>
      </c>
      <c r="U29" s="17"/>
      <c r="V29" s="1"/>
      <c r="W29" s="1"/>
      <c r="X29" s="1"/>
      <c r="Y29" s="1"/>
      <c r="Z29" s="1"/>
    </row>
    <row r="30" spans="1:26" ht="15.75" x14ac:dyDescent="0.25">
      <c r="A30" s="1"/>
      <c r="B30" s="4"/>
      <c r="C30" s="9">
        <f>C29+72</f>
        <v>1512</v>
      </c>
      <c r="D30" s="14"/>
      <c r="E30" s="15">
        <f>(D29+D31)/2</f>
        <v>1487.83</v>
      </c>
      <c r="F30" s="16"/>
      <c r="G30" s="15">
        <f>$E$5+(E30/$B$2)</f>
        <v>0.89903299999999997</v>
      </c>
      <c r="H30" s="10"/>
      <c r="I30" s="4"/>
      <c r="J30" s="9">
        <f>J29+72</f>
        <v>1512</v>
      </c>
      <c r="K30" s="14"/>
      <c r="L30" s="15">
        <f>(K29+K31)/2</f>
        <v>1437.03</v>
      </c>
      <c r="M30" s="16"/>
      <c r="N30" s="15">
        <f>$L$4-(L30/$I$2)</f>
        <v>0.66679699999999997</v>
      </c>
      <c r="P30" s="4"/>
      <c r="Q30" s="9">
        <f>Q29+72</f>
        <v>1512</v>
      </c>
      <c r="R30" s="14"/>
      <c r="S30" s="15">
        <f>(R29+R31)/2</f>
        <v>1487.83</v>
      </c>
      <c r="T30" s="16"/>
      <c r="U30" s="15">
        <f>$S$5+(S30/$P$2)</f>
        <v>0.88240300000000005</v>
      </c>
      <c r="V30" s="1"/>
      <c r="W30" s="1"/>
      <c r="X30" s="1"/>
      <c r="Y30" s="1"/>
      <c r="Z30" s="1"/>
    </row>
    <row r="31" spans="1:26" s="2" customFormat="1" ht="15.75" x14ac:dyDescent="0.25">
      <c r="A31" s="1"/>
      <c r="B31" s="7">
        <v>11</v>
      </c>
      <c r="C31" s="19">
        <f>B31*$B$9</f>
        <v>1584</v>
      </c>
      <c r="D31" s="21">
        <f>C31-$F$8</f>
        <v>1559.83</v>
      </c>
      <c r="E31" s="17"/>
      <c r="F31" s="21">
        <f>$E$5+(D31/$B$2)</f>
        <v>0.90623299999999996</v>
      </c>
      <c r="G31" s="17"/>
      <c r="H31" s="10"/>
      <c r="I31" s="7">
        <v>11</v>
      </c>
      <c r="J31" s="19">
        <f>I31*$B$9</f>
        <v>1584</v>
      </c>
      <c r="K31" s="21">
        <f>J31-$M$8</f>
        <v>1509.03</v>
      </c>
      <c r="L31" s="17"/>
      <c r="M31" s="21">
        <f>$L$4-(K31/$I$2)</f>
        <v>0.65959699999999999</v>
      </c>
      <c r="N31" s="17"/>
      <c r="O31" s="1"/>
      <c r="P31" s="7">
        <v>11</v>
      </c>
      <c r="Q31" s="19">
        <f>P31*$B$9</f>
        <v>1584</v>
      </c>
      <c r="R31" s="21">
        <f>Q31-$F$8</f>
        <v>1559.83</v>
      </c>
      <c r="S31" s="17"/>
      <c r="T31" s="21">
        <f>$S$5+(R31/$P$2)</f>
        <v>0.88960300000000003</v>
      </c>
      <c r="U31" s="17"/>
      <c r="V31" s="1"/>
      <c r="W31" s="1"/>
      <c r="X31" s="1"/>
      <c r="Y31" s="1"/>
      <c r="Z31" s="1"/>
    </row>
    <row r="32" spans="1:26" ht="15.75" x14ac:dyDescent="0.25">
      <c r="A32" s="1"/>
      <c r="B32" s="4"/>
      <c r="C32" s="9">
        <f>C31+72</f>
        <v>1656</v>
      </c>
      <c r="D32" s="16"/>
      <c r="E32" s="15">
        <f>(D31+D33)/2</f>
        <v>1631.83</v>
      </c>
      <c r="F32" s="16"/>
      <c r="G32" s="15">
        <f>$E$5+(E32/$B$2)</f>
        <v>0.91343299999999994</v>
      </c>
      <c r="H32" s="10"/>
      <c r="I32" s="4"/>
      <c r="J32" s="9">
        <f>J31+72</f>
        <v>1656</v>
      </c>
      <c r="K32" s="16"/>
      <c r="L32" s="15">
        <f t="shared" si="0"/>
        <v>1581.03</v>
      </c>
      <c r="M32" s="16"/>
      <c r="N32" s="15">
        <f>$L$4-(L32/$I$2)</f>
        <v>0.652397</v>
      </c>
      <c r="P32" s="4"/>
      <c r="Q32" s="9">
        <f>Q31+72</f>
        <v>1656</v>
      </c>
      <c r="R32" s="16"/>
      <c r="S32" s="15">
        <f>(R31+R33)/2</f>
        <v>1631.83</v>
      </c>
      <c r="T32" s="16"/>
      <c r="U32" s="15">
        <f>$S$5+(S32/$P$2)</f>
        <v>0.89680300000000002</v>
      </c>
      <c r="V32" s="1"/>
      <c r="W32" s="1"/>
      <c r="X32" s="1"/>
      <c r="Y32" s="1"/>
      <c r="Z32" s="1"/>
    </row>
    <row r="33" spans="1:26" s="2" customFormat="1" ht="15.75" x14ac:dyDescent="0.25">
      <c r="A33" s="1"/>
      <c r="B33" s="7">
        <v>12</v>
      </c>
      <c r="C33" s="19">
        <f>B33*$B$9</f>
        <v>1728</v>
      </c>
      <c r="D33" s="21">
        <f>C33-$F$8</f>
        <v>1703.83</v>
      </c>
      <c r="E33" s="17"/>
      <c r="F33" s="21">
        <f>$E$5+(D33/$B$2)</f>
        <v>0.92063299999999992</v>
      </c>
      <c r="G33" s="17"/>
      <c r="H33" s="10"/>
      <c r="I33" s="7">
        <v>12</v>
      </c>
      <c r="J33" s="19">
        <f>I33*$B$9</f>
        <v>1728</v>
      </c>
      <c r="K33" s="21">
        <f>J33-$M$8</f>
        <v>1653.03</v>
      </c>
      <c r="L33" s="17"/>
      <c r="M33" s="21">
        <f>$L$4-(K33/$I$2)</f>
        <v>0.64519700000000002</v>
      </c>
      <c r="N33" s="17"/>
      <c r="O33" s="1"/>
      <c r="P33" s="7">
        <v>12</v>
      </c>
      <c r="Q33" s="19">
        <f>P33*$B$9</f>
        <v>1728</v>
      </c>
      <c r="R33" s="21">
        <f>Q33-$F$8</f>
        <v>1703.83</v>
      </c>
      <c r="S33" s="17"/>
      <c r="T33" s="21">
        <f>$S$5+(R33/$P$2)</f>
        <v>0.904003</v>
      </c>
      <c r="U33" s="17"/>
      <c r="V33" s="1"/>
      <c r="W33" s="1"/>
      <c r="X33" s="1"/>
      <c r="Y33" s="1"/>
      <c r="Z33" s="1"/>
    </row>
    <row r="34" spans="1:26" s="2" customFormat="1" ht="15.75" x14ac:dyDescent="0.25">
      <c r="A34" s="1"/>
      <c r="B34" s="4"/>
      <c r="C34" s="9">
        <f>C33+72</f>
        <v>1800</v>
      </c>
      <c r="D34" s="16"/>
      <c r="E34" s="15">
        <f>(D33+D35)/2</f>
        <v>1775.83</v>
      </c>
      <c r="F34" s="16"/>
      <c r="G34" s="15">
        <f>$E$5+(E34/$B$2)</f>
        <v>0.92783299999999991</v>
      </c>
      <c r="H34" s="10"/>
      <c r="I34" s="4"/>
      <c r="J34" s="9">
        <f>J33+72</f>
        <v>1800</v>
      </c>
      <c r="K34" s="16"/>
      <c r="L34" s="15">
        <f>(K33+K35)/2</f>
        <v>1725.03</v>
      </c>
      <c r="M34" s="16"/>
      <c r="N34" s="15">
        <f>$L$4-(L34/$I$2)</f>
        <v>0.63799700000000004</v>
      </c>
      <c r="O34" s="1"/>
      <c r="P34" s="4"/>
      <c r="Q34" s="9">
        <f>Q33+72</f>
        <v>1800</v>
      </c>
      <c r="R34" s="16"/>
      <c r="S34" s="15">
        <f>(R33+R35)/2</f>
        <v>1775.83</v>
      </c>
      <c r="T34" s="16"/>
      <c r="U34" s="15">
        <f>$S$5+(S34/$P$2)</f>
        <v>0.91120299999999999</v>
      </c>
      <c r="V34" s="1"/>
      <c r="W34" s="1"/>
      <c r="X34" s="1"/>
      <c r="Y34" s="1"/>
      <c r="Z34" s="1"/>
    </row>
    <row r="35" spans="1:26" s="2" customFormat="1" ht="15.75" x14ac:dyDescent="0.25">
      <c r="A35" s="1"/>
      <c r="B35" s="7">
        <v>13</v>
      </c>
      <c r="C35" s="19">
        <f>B35*$B$9</f>
        <v>1872</v>
      </c>
      <c r="D35" s="21">
        <f>C35-$F$8</f>
        <v>1847.83</v>
      </c>
      <c r="E35" s="17"/>
      <c r="F35" s="21">
        <f>$E$5+(D35/$B$2)</f>
        <v>0.935033</v>
      </c>
      <c r="G35" s="17"/>
      <c r="H35" s="10"/>
      <c r="I35" s="7">
        <v>13</v>
      </c>
      <c r="J35" s="19">
        <f>I35*$B$9</f>
        <v>1872</v>
      </c>
      <c r="K35" s="21">
        <f>J35-$M$8</f>
        <v>1797.03</v>
      </c>
      <c r="L35" s="17"/>
      <c r="M35" s="21">
        <f>$L$4-(K35/$I$2)</f>
        <v>0.63079700000000005</v>
      </c>
      <c r="N35" s="17"/>
      <c r="O35" s="1"/>
      <c r="P35" s="7">
        <v>13</v>
      </c>
      <c r="Q35" s="19">
        <f>P35*$B$9</f>
        <v>1872</v>
      </c>
      <c r="R35" s="21">
        <f>Q35-$F$8</f>
        <v>1847.83</v>
      </c>
      <c r="S35" s="17"/>
      <c r="T35" s="21">
        <f>$S$5+(R35/$P$2)</f>
        <v>0.91840300000000008</v>
      </c>
      <c r="U35" s="17"/>
      <c r="V35" s="1"/>
      <c r="W35" s="1"/>
      <c r="X35" s="1"/>
      <c r="Y35" s="1"/>
      <c r="Z35" s="1"/>
    </row>
    <row r="36" spans="1:26" s="2" customFormat="1" ht="15.75" x14ac:dyDescent="0.25">
      <c r="A36" s="1"/>
      <c r="B36" s="4"/>
      <c r="C36" s="9">
        <f>C35+72</f>
        <v>1944</v>
      </c>
      <c r="D36" s="16"/>
      <c r="E36" s="15">
        <f>(D35+D37)/2</f>
        <v>1919.83</v>
      </c>
      <c r="F36" s="16"/>
      <c r="G36" s="15">
        <f>$E$5+(E36/$B$2)</f>
        <v>0.94223299999999999</v>
      </c>
      <c r="H36" s="10"/>
      <c r="I36" s="4"/>
      <c r="J36" s="9">
        <f>J35+72</f>
        <v>1944</v>
      </c>
      <c r="K36" s="16"/>
      <c r="L36" s="15">
        <f>(K35+K37)/2</f>
        <v>1869.03</v>
      </c>
      <c r="M36" s="16"/>
      <c r="N36" s="15">
        <f>$L$4-(L36/$I$2)</f>
        <v>0.62359699999999996</v>
      </c>
      <c r="O36" s="1"/>
      <c r="P36" s="4"/>
      <c r="Q36" s="9">
        <f>Q35+72</f>
        <v>1944</v>
      </c>
      <c r="R36" s="16"/>
      <c r="S36" s="15">
        <f>(R35+R37)/2</f>
        <v>1919.83</v>
      </c>
      <c r="T36" s="16"/>
      <c r="U36" s="15">
        <f>$S$5+(S36/$P$2)</f>
        <v>0.92560300000000006</v>
      </c>
      <c r="V36" s="1"/>
      <c r="W36" s="1"/>
      <c r="X36" s="1"/>
      <c r="Y36" s="1"/>
      <c r="Z36" s="1"/>
    </row>
    <row r="37" spans="1:26" s="2" customFormat="1" ht="15.75" x14ac:dyDescent="0.25">
      <c r="A37" s="1"/>
      <c r="B37" s="7">
        <v>14</v>
      </c>
      <c r="C37" s="19">
        <f>B37*$B$9</f>
        <v>2016</v>
      </c>
      <c r="D37" s="21">
        <f>C37-$F$8</f>
        <v>1991.83</v>
      </c>
      <c r="E37" s="17"/>
      <c r="F37" s="21">
        <f>$E$5+(D37/$B$2)</f>
        <v>0.94943299999999997</v>
      </c>
      <c r="G37" s="17"/>
      <c r="H37" s="10"/>
      <c r="I37" s="7">
        <v>14</v>
      </c>
      <c r="J37" s="19">
        <f>I37*$B$9</f>
        <v>2016</v>
      </c>
      <c r="K37" s="21">
        <f>J37-$M$8</f>
        <v>1941.03</v>
      </c>
      <c r="L37" s="17"/>
      <c r="M37" s="21">
        <f>$L$4-(K37/$I$2)</f>
        <v>0.61639699999999997</v>
      </c>
      <c r="N37" s="17"/>
      <c r="O37" s="1"/>
      <c r="P37" s="7">
        <v>14</v>
      </c>
      <c r="Q37" s="19">
        <f>P37*$B$9</f>
        <v>2016</v>
      </c>
      <c r="R37" s="21">
        <f>Q37-$F$8</f>
        <v>1991.83</v>
      </c>
      <c r="S37" s="17"/>
      <c r="T37" s="21">
        <f>$S$5+(R37/$P$2)</f>
        <v>0.93280300000000005</v>
      </c>
      <c r="U37" s="17"/>
      <c r="V37" s="1"/>
      <c r="W37" s="1"/>
      <c r="X37" s="1"/>
      <c r="Y37" s="1"/>
      <c r="Z37" s="1"/>
    </row>
    <row r="38" spans="1:26" s="2" customFormat="1" ht="15.75" x14ac:dyDescent="0.25">
      <c r="A38" s="1"/>
      <c r="B38" s="4"/>
      <c r="C38" s="9">
        <f>C37+72</f>
        <v>2088</v>
      </c>
      <c r="D38" s="16"/>
      <c r="E38" s="15">
        <f>(D37+D39)/2</f>
        <v>2063.83</v>
      </c>
      <c r="F38" s="16"/>
      <c r="G38" s="15">
        <f>$E$5+(E38/$B$2)</f>
        <v>0.95663299999999996</v>
      </c>
      <c r="H38" s="10"/>
      <c r="I38" s="4"/>
      <c r="J38" s="9">
        <f>J37+72</f>
        <v>2088</v>
      </c>
      <c r="K38" s="16"/>
      <c r="L38" s="15">
        <f>(K37+K39)/2</f>
        <v>2013.0299999999997</v>
      </c>
      <c r="M38" s="16"/>
      <c r="N38" s="15">
        <f>$L$4-(L38/$I$2)</f>
        <v>0.60919699999999999</v>
      </c>
      <c r="O38" s="1"/>
      <c r="P38" s="4"/>
      <c r="Q38" s="9">
        <f>Q37+72</f>
        <v>2088</v>
      </c>
      <c r="R38" s="16"/>
      <c r="S38" s="15">
        <f>(R37+R39)/2</f>
        <v>2063.83</v>
      </c>
      <c r="T38" s="16"/>
      <c r="U38" s="15">
        <f>$S$5+(S38/$P$2)</f>
        <v>0.94000300000000003</v>
      </c>
      <c r="V38" s="1"/>
      <c r="W38" s="1"/>
      <c r="X38" s="1"/>
      <c r="Y38" s="1"/>
      <c r="Z38" s="1"/>
    </row>
    <row r="39" spans="1:26" s="2" customFormat="1" ht="15.75" x14ac:dyDescent="0.25">
      <c r="A39" s="1"/>
      <c r="B39" s="7">
        <v>15</v>
      </c>
      <c r="C39" s="19">
        <f>B39*$B$9</f>
        <v>2160</v>
      </c>
      <c r="D39" s="21">
        <f>C39-$F$8</f>
        <v>2135.83</v>
      </c>
      <c r="E39" s="17"/>
      <c r="F39" s="21">
        <f>$E$5+(D39/$B$2)</f>
        <v>0.96383299999999994</v>
      </c>
      <c r="G39" s="17"/>
      <c r="H39" s="10"/>
      <c r="I39" s="7">
        <v>15</v>
      </c>
      <c r="J39" s="19">
        <f>I39*$B$9</f>
        <v>2160</v>
      </c>
      <c r="K39" s="21">
        <f>J39-$M$8</f>
        <v>2085.0299999999997</v>
      </c>
      <c r="L39" s="17"/>
      <c r="M39" s="21">
        <f>$L$4-(K39/$I$2)</f>
        <v>0.601997</v>
      </c>
      <c r="N39" s="17"/>
      <c r="O39" s="1"/>
      <c r="P39" s="7">
        <v>15</v>
      </c>
      <c r="Q39" s="19">
        <f>P39*$B$9</f>
        <v>2160</v>
      </c>
      <c r="R39" s="21">
        <f>Q39-$F$8</f>
        <v>2135.83</v>
      </c>
      <c r="S39" s="17"/>
      <c r="T39" s="21">
        <f>$S$5+(R39/$P$2)</f>
        <v>0.94720300000000002</v>
      </c>
      <c r="U39" s="17"/>
      <c r="V39" s="1"/>
      <c r="W39" s="1"/>
      <c r="X39" s="1"/>
      <c r="Y39" s="1"/>
      <c r="Z39" s="1"/>
    </row>
    <row r="40" spans="1:26" s="2" customFormat="1" ht="15.75" x14ac:dyDescent="0.25">
      <c r="A40" s="1"/>
      <c r="B40" s="4"/>
      <c r="C40" s="9">
        <f>C39+72</f>
        <v>2232</v>
      </c>
      <c r="D40" s="16"/>
      <c r="E40" s="15">
        <f>(D39+D41)/2</f>
        <v>2207.83</v>
      </c>
      <c r="F40" s="16"/>
      <c r="G40" s="15">
        <f>$E$5+(E40/$B$2)</f>
        <v>0.97103299999999992</v>
      </c>
      <c r="H40" s="10"/>
      <c r="I40" s="4"/>
      <c r="J40" s="9">
        <f>J39+72</f>
        <v>2232</v>
      </c>
      <c r="K40" s="16"/>
      <c r="L40" s="15">
        <f>(K39+K41)/2</f>
        <v>2157.0299999999997</v>
      </c>
      <c r="M40" s="16"/>
      <c r="N40" s="15">
        <f>$L$4-(L40/$I$2)</f>
        <v>0.59479700000000002</v>
      </c>
      <c r="O40" s="1"/>
      <c r="P40" s="4"/>
      <c r="Q40" s="9">
        <f>Q39+72</f>
        <v>2232</v>
      </c>
      <c r="R40" s="16"/>
      <c r="S40" s="15">
        <f>(R39+R41)/2</f>
        <v>2207.83</v>
      </c>
      <c r="T40" s="16"/>
      <c r="U40" s="15">
        <f>$S$5+(S40/$P$2)</f>
        <v>0.954403</v>
      </c>
      <c r="V40" s="1"/>
      <c r="W40" s="1"/>
      <c r="X40" s="1"/>
      <c r="Y40" s="1"/>
      <c r="Z40" s="1"/>
    </row>
    <row r="41" spans="1:26" s="2" customFormat="1" ht="15.75" x14ac:dyDescent="0.25">
      <c r="A41" s="1"/>
      <c r="B41" s="7">
        <v>16</v>
      </c>
      <c r="C41" s="19">
        <f>B41*$B$9</f>
        <v>2304</v>
      </c>
      <c r="D41" s="21">
        <f>C41-$F$8</f>
        <v>2279.83</v>
      </c>
      <c r="E41" s="17"/>
      <c r="F41" s="21">
        <f>$E$5+(D41/$B$2)</f>
        <v>0.97823299999999991</v>
      </c>
      <c r="G41" s="17"/>
      <c r="H41" s="10"/>
      <c r="I41" s="7">
        <v>16</v>
      </c>
      <c r="J41" s="19">
        <f>I41*$B$9</f>
        <v>2304</v>
      </c>
      <c r="K41" s="21">
        <f>J41-$M$8</f>
        <v>2229.0299999999997</v>
      </c>
      <c r="L41" s="17"/>
      <c r="M41" s="21">
        <f>$L$4-(K41/$I$2)</f>
        <v>0.58759700000000004</v>
      </c>
      <c r="N41" s="17"/>
      <c r="O41" s="1"/>
      <c r="P41" s="7">
        <v>16</v>
      </c>
      <c r="Q41" s="19">
        <f>P41*$B$9</f>
        <v>2304</v>
      </c>
      <c r="R41" s="21">
        <f>Q41-$F$8</f>
        <v>2279.83</v>
      </c>
      <c r="S41" s="17"/>
      <c r="T41" s="21">
        <f>$S$5+(R41/$P$2)</f>
        <v>0.96160299999999999</v>
      </c>
      <c r="U41" s="17"/>
      <c r="V41" s="1"/>
      <c r="W41" s="1"/>
      <c r="X41" s="1"/>
      <c r="Y41" s="1"/>
      <c r="Z41" s="1"/>
    </row>
    <row r="42" spans="1:26" s="2" customFormat="1" ht="15.75" x14ac:dyDescent="0.25">
      <c r="A42" s="1"/>
      <c r="B42" s="4"/>
      <c r="C42" s="9">
        <f>C41+72</f>
        <v>2376</v>
      </c>
      <c r="D42" s="16"/>
      <c r="E42" s="15">
        <f>(D41+D43)/2</f>
        <v>2351.83</v>
      </c>
      <c r="F42" s="16"/>
      <c r="G42" s="15">
        <f>$E$5+(E42/$B$2)</f>
        <v>0.985433</v>
      </c>
      <c r="H42" s="10"/>
      <c r="I42" s="4"/>
      <c r="J42" s="9">
        <f>J41+72</f>
        <v>2376</v>
      </c>
      <c r="K42" s="16"/>
      <c r="L42" s="15">
        <f>(K41+K43)/2</f>
        <v>2301.0299999999997</v>
      </c>
      <c r="M42" s="16"/>
      <c r="N42" s="15">
        <f>$L$4-(L42/$I$2)</f>
        <v>0.58039700000000005</v>
      </c>
      <c r="O42" s="1"/>
      <c r="P42" s="4"/>
      <c r="Q42" s="9">
        <f>Q41+72</f>
        <v>2376</v>
      </c>
      <c r="R42" s="16"/>
      <c r="S42" s="15">
        <f>(R41+R43)/2</f>
        <v>2351.83</v>
      </c>
      <c r="T42" s="16"/>
      <c r="U42" s="15">
        <f>$S$5+(S42/$P$2)</f>
        <v>0.96880300000000008</v>
      </c>
      <c r="V42" s="1"/>
      <c r="W42" s="1"/>
      <c r="X42" s="1"/>
      <c r="Y42" s="1"/>
      <c r="Z42" s="1"/>
    </row>
    <row r="43" spans="1:26" s="2" customFormat="1" ht="15.75" x14ac:dyDescent="0.25">
      <c r="A43" s="1"/>
      <c r="B43" s="7">
        <v>17</v>
      </c>
      <c r="C43" s="19">
        <f>B43*$B$9</f>
        <v>2448</v>
      </c>
      <c r="D43" s="21">
        <f>C43-$F$8</f>
        <v>2423.83</v>
      </c>
      <c r="E43" s="17"/>
      <c r="F43" s="21">
        <f>$E$5+(D43/$B$2)</f>
        <v>0.99263299999999999</v>
      </c>
      <c r="G43" s="17"/>
      <c r="H43" s="10"/>
      <c r="I43" s="7">
        <v>17</v>
      </c>
      <c r="J43" s="19">
        <f>I43*$B$9</f>
        <v>2448</v>
      </c>
      <c r="K43" s="21">
        <f>J43-$M$8</f>
        <v>2373.0299999999997</v>
      </c>
      <c r="L43" s="17"/>
      <c r="M43" s="21">
        <f>$L$4-(K43/$I$2)</f>
        <v>0.57319699999999996</v>
      </c>
      <c r="N43" s="17"/>
      <c r="O43" s="1"/>
      <c r="P43" s="7">
        <v>17</v>
      </c>
      <c r="Q43" s="19">
        <f>P43*$B$9</f>
        <v>2448</v>
      </c>
      <c r="R43" s="21">
        <f>Q43-$F$8</f>
        <v>2423.83</v>
      </c>
      <c r="S43" s="17"/>
      <c r="T43" s="21">
        <f>$S$5+(R43/$P$2)</f>
        <v>0.97600300000000006</v>
      </c>
      <c r="U43" s="17"/>
      <c r="V43" s="1"/>
      <c r="W43" s="1"/>
      <c r="X43" s="1"/>
      <c r="Y43" s="1"/>
      <c r="Z43" s="1"/>
    </row>
    <row r="44" spans="1:26" s="2" customFormat="1" ht="15.75" x14ac:dyDescent="0.25">
      <c r="A44" s="1"/>
      <c r="B44" s="4"/>
      <c r="C44" s="9">
        <f>C43+72</f>
        <v>2520</v>
      </c>
      <c r="D44" s="16"/>
      <c r="E44" s="15">
        <f>(D43+D45)/2</f>
        <v>2495.83</v>
      </c>
      <c r="F44" s="16"/>
      <c r="G44" s="15">
        <f>$E$5+(E44/$B$2)</f>
        <v>0.99983299999999997</v>
      </c>
      <c r="H44" s="10"/>
      <c r="I44" s="4"/>
      <c r="J44" s="9">
        <f>J43+72</f>
        <v>2520</v>
      </c>
      <c r="K44" s="16"/>
      <c r="L44" s="15">
        <f>(K43+K45)/2</f>
        <v>2445.0299999999997</v>
      </c>
      <c r="M44" s="16"/>
      <c r="N44" s="15">
        <f>$L$4-(L44/$I$2)</f>
        <v>0.56599700000000008</v>
      </c>
      <c r="O44" s="1"/>
      <c r="P44" s="4"/>
      <c r="Q44" s="9">
        <f>Q43+72</f>
        <v>2520</v>
      </c>
      <c r="R44" s="16"/>
      <c r="S44" s="15">
        <f>(R43+R45)/2</f>
        <v>2495.83</v>
      </c>
      <c r="T44" s="16"/>
      <c r="U44" s="15">
        <f>$S$5+(S44/$P$2)</f>
        <v>0.98320300000000005</v>
      </c>
      <c r="V44" s="1"/>
      <c r="W44" s="1"/>
      <c r="X44" s="1"/>
      <c r="Y44" s="1"/>
      <c r="Z44" s="1"/>
    </row>
    <row r="45" spans="1:26" s="2" customFormat="1" ht="15.75" x14ac:dyDescent="0.25">
      <c r="A45" s="1"/>
      <c r="B45" s="7">
        <v>18</v>
      </c>
      <c r="C45" s="19">
        <f>B45*$B$9</f>
        <v>2592</v>
      </c>
      <c r="D45" s="21">
        <f>C45-$F$8</f>
        <v>2567.83</v>
      </c>
      <c r="E45" s="17"/>
      <c r="F45" s="21">
        <f>$E$5+(D45/$B$2)</f>
        <v>1.0070329999999998</v>
      </c>
      <c r="G45" s="17"/>
      <c r="H45" s="10"/>
      <c r="I45" s="7">
        <v>18</v>
      </c>
      <c r="J45" s="19">
        <f>I45*$B$9</f>
        <v>2592</v>
      </c>
      <c r="K45" s="21">
        <f>J45-$M$8</f>
        <v>2517.0299999999997</v>
      </c>
      <c r="L45" s="17"/>
      <c r="M45" s="21">
        <f>$L$4-(K45/$I$2)</f>
        <v>0.55879699999999999</v>
      </c>
      <c r="N45" s="17"/>
      <c r="O45" s="1"/>
      <c r="P45" s="7">
        <v>18</v>
      </c>
      <c r="Q45" s="19">
        <f>P45*$B$9</f>
        <v>2592</v>
      </c>
      <c r="R45" s="21">
        <f>Q45-$F$8</f>
        <v>2567.83</v>
      </c>
      <c r="S45" s="17"/>
      <c r="T45" s="21">
        <f>$S$5+(R45/$P$2)</f>
        <v>0.99040300000000003</v>
      </c>
      <c r="U45" s="17"/>
      <c r="V45" s="1"/>
      <c r="W45" s="1"/>
      <c r="X45" s="1"/>
      <c r="Y45" s="1"/>
      <c r="Z45" s="1"/>
    </row>
    <row r="46" spans="1:26" s="2" customFormat="1" ht="15.75" x14ac:dyDescent="0.25">
      <c r="A46" s="1"/>
      <c r="B46" s="4"/>
      <c r="C46" s="9">
        <f>C45+72</f>
        <v>2664</v>
      </c>
      <c r="D46" s="16"/>
      <c r="E46" s="15">
        <f>(D45+D47)/2</f>
        <v>2639.83</v>
      </c>
      <c r="F46" s="16"/>
      <c r="G46" s="15">
        <f>$E$5+(E46/$B$2)</f>
        <v>1.0142329999999999</v>
      </c>
      <c r="H46" s="10"/>
      <c r="I46" s="4"/>
      <c r="J46" s="9">
        <f>J45+72</f>
        <v>2664</v>
      </c>
      <c r="K46" s="16"/>
      <c r="L46" s="15">
        <f>(K45+K47)/2</f>
        <v>2589.0299999999997</v>
      </c>
      <c r="M46" s="16"/>
      <c r="N46" s="15">
        <f>$L$4-(L46/$I$2)</f>
        <v>0.551597</v>
      </c>
      <c r="O46" s="1"/>
      <c r="P46" s="4"/>
      <c r="Q46" s="9">
        <f>Q45+72</f>
        <v>2664</v>
      </c>
      <c r="R46" s="16"/>
      <c r="S46" s="15">
        <f>(R45+R47)/2</f>
        <v>2639.83</v>
      </c>
      <c r="T46" s="16"/>
      <c r="U46" s="15">
        <f>$S$5+(S46/$P$2)</f>
        <v>0.99760300000000002</v>
      </c>
      <c r="V46" s="1"/>
      <c r="W46" s="1"/>
      <c r="X46" s="1"/>
      <c r="Y46" s="1"/>
      <c r="Z46" s="1"/>
    </row>
    <row r="47" spans="1:26" s="2" customFormat="1" ht="15.75" x14ac:dyDescent="0.25">
      <c r="A47" s="1"/>
      <c r="B47" s="7">
        <v>19</v>
      </c>
      <c r="C47" s="19">
        <f>B47*$B$9</f>
        <v>2736</v>
      </c>
      <c r="D47" s="21">
        <f>C47-$F$8</f>
        <v>2711.83</v>
      </c>
      <c r="E47" s="17"/>
      <c r="F47" s="21">
        <f>$E$5+(D47/$B$2)</f>
        <v>1.021433</v>
      </c>
      <c r="G47" s="17"/>
      <c r="H47" s="10"/>
      <c r="I47" s="7">
        <v>19</v>
      </c>
      <c r="J47" s="19">
        <f>I47*$B$9</f>
        <v>2736</v>
      </c>
      <c r="K47" s="21">
        <f>J47-$M$8</f>
        <v>2661.0299999999997</v>
      </c>
      <c r="L47" s="17"/>
      <c r="M47" s="21">
        <f>$L$4-(K47/$I$2)</f>
        <v>0.54439700000000002</v>
      </c>
      <c r="N47" s="17"/>
      <c r="O47" s="1"/>
      <c r="P47" s="7">
        <v>19</v>
      </c>
      <c r="Q47" s="19">
        <f>P47*$B$9</f>
        <v>2736</v>
      </c>
      <c r="R47" s="21">
        <f>Q47-$F$8</f>
        <v>2711.83</v>
      </c>
      <c r="S47" s="17"/>
      <c r="T47" s="21">
        <f>$S$5+(R47/$P$2)</f>
        <v>1.0048030000000001</v>
      </c>
      <c r="U47" s="17"/>
      <c r="V47" s="1"/>
      <c r="W47" s="1"/>
      <c r="X47" s="1"/>
      <c r="Y47" s="1"/>
      <c r="Z47" s="1"/>
    </row>
    <row r="48" spans="1:26" s="2" customFormat="1" ht="15.75" x14ac:dyDescent="0.25">
      <c r="A48" s="1"/>
      <c r="B48" s="4"/>
      <c r="C48" s="9">
        <f>C47+72</f>
        <v>2808</v>
      </c>
      <c r="D48" s="16"/>
      <c r="E48" s="15">
        <f>(D47+D49)/2</f>
        <v>2783.83</v>
      </c>
      <c r="F48" s="16"/>
      <c r="G48" s="15">
        <f>$E$5+(E48/$B$2)</f>
        <v>1.0286329999999999</v>
      </c>
      <c r="H48" s="10"/>
      <c r="I48" s="4"/>
      <c r="J48" s="9">
        <f>J47+72</f>
        <v>2808</v>
      </c>
      <c r="K48" s="16"/>
      <c r="L48" s="15">
        <f>(K47+K49)/2</f>
        <v>2733.0299999999997</v>
      </c>
      <c r="M48" s="16"/>
      <c r="N48" s="15">
        <f>$L$4-(L48/$I$2)</f>
        <v>0.53719700000000004</v>
      </c>
      <c r="O48" s="1"/>
      <c r="P48" s="4"/>
      <c r="Q48" s="9">
        <f>Q47+72</f>
        <v>2808</v>
      </c>
      <c r="R48" s="16"/>
      <c r="S48" s="15">
        <f>(R47+R49)/2</f>
        <v>2783.83</v>
      </c>
      <c r="T48" s="16"/>
      <c r="U48" s="15">
        <f>$S$5+(S48/$P$2)</f>
        <v>1.012003</v>
      </c>
      <c r="V48" s="1"/>
      <c r="W48" s="1"/>
      <c r="X48" s="1"/>
      <c r="Y48" s="1"/>
      <c r="Z48" s="1"/>
    </row>
    <row r="49" spans="1:26" s="2" customFormat="1" ht="15.75" x14ac:dyDescent="0.25">
      <c r="A49" s="1"/>
      <c r="B49" s="7">
        <v>20</v>
      </c>
      <c r="C49" s="19">
        <f>B49*$B$9</f>
        <v>2880</v>
      </c>
      <c r="D49" s="21">
        <f>C49-$F$8</f>
        <v>2855.83</v>
      </c>
      <c r="E49" s="17"/>
      <c r="F49" s="21">
        <f>$E$5+(D49/$B$2)</f>
        <v>1.035833</v>
      </c>
      <c r="G49" s="17"/>
      <c r="H49" s="10"/>
      <c r="I49" s="7">
        <v>20</v>
      </c>
      <c r="J49" s="19">
        <f>I49*$B$9</f>
        <v>2880</v>
      </c>
      <c r="K49" s="21">
        <f>J49-$M$8</f>
        <v>2805.0299999999997</v>
      </c>
      <c r="L49" s="17"/>
      <c r="M49" s="21">
        <f>$L$4-(K49/$I$2)</f>
        <v>0.52999700000000005</v>
      </c>
      <c r="N49" s="17"/>
      <c r="O49" s="1"/>
      <c r="P49" s="7">
        <v>20</v>
      </c>
      <c r="Q49" s="19">
        <f>P49*$B$9</f>
        <v>2880</v>
      </c>
      <c r="R49" s="21">
        <f>Q49-$F$8</f>
        <v>2855.83</v>
      </c>
      <c r="S49" s="17"/>
      <c r="T49" s="21">
        <f>$S$5+(R49/$P$2)</f>
        <v>1.0192030000000001</v>
      </c>
      <c r="U49" s="17"/>
      <c r="V49" s="1"/>
      <c r="W49" s="1"/>
      <c r="X49" s="1"/>
      <c r="Y49" s="1"/>
      <c r="Z49" s="1"/>
    </row>
    <row r="50" spans="1:26" s="2" customFormat="1" ht="15.75" x14ac:dyDescent="0.25">
      <c r="A50" s="1"/>
      <c r="B50" s="4"/>
      <c r="C50" s="9">
        <f>C49+72</f>
        <v>2952</v>
      </c>
      <c r="D50" s="16"/>
      <c r="E50" s="15">
        <f>(D49+D51)/2</f>
        <v>2927.83</v>
      </c>
      <c r="F50" s="16"/>
      <c r="G50" s="15">
        <f>$E$5+(E50/$B$2)</f>
        <v>1.0430329999999999</v>
      </c>
      <c r="H50" s="10"/>
      <c r="I50" s="4"/>
      <c r="J50" s="9">
        <f>J49+72</f>
        <v>2952</v>
      </c>
      <c r="K50" s="16"/>
      <c r="L50" s="15">
        <f>(K49+K51)/2</f>
        <v>2877.0299999999997</v>
      </c>
      <c r="M50" s="16"/>
      <c r="N50" s="15">
        <f>$L$4-(L50/$I$2)</f>
        <v>0.52279699999999996</v>
      </c>
      <c r="O50" s="1"/>
      <c r="P50" s="4"/>
      <c r="Q50" s="9">
        <f>Q49+72</f>
        <v>2952</v>
      </c>
      <c r="R50" s="16"/>
      <c r="S50" s="15">
        <f>(R49+R51)/2</f>
        <v>2927.83</v>
      </c>
      <c r="T50" s="16"/>
      <c r="U50" s="15">
        <f>$S$5+(S50/$P$2)</f>
        <v>1.0264030000000002</v>
      </c>
      <c r="V50" s="1"/>
      <c r="W50" s="1"/>
      <c r="X50" s="1"/>
      <c r="Y50" s="1"/>
      <c r="Z50" s="1"/>
    </row>
    <row r="51" spans="1:26" s="2" customFormat="1" ht="15.75" x14ac:dyDescent="0.25">
      <c r="A51" s="1"/>
      <c r="B51" s="7">
        <v>21</v>
      </c>
      <c r="C51" s="19">
        <f>B51*$B$9</f>
        <v>3024</v>
      </c>
      <c r="D51" s="21">
        <f>C51-$F$8</f>
        <v>2999.83</v>
      </c>
      <c r="E51" s="17"/>
      <c r="F51" s="21">
        <f>$E$5+(D51/$B$2)</f>
        <v>1.050233</v>
      </c>
      <c r="G51" s="17"/>
      <c r="H51" s="10"/>
      <c r="I51" s="7">
        <v>21</v>
      </c>
      <c r="J51" s="19">
        <f>I51*$B$9</f>
        <v>3024</v>
      </c>
      <c r="K51" s="21">
        <f>J51-$M$8</f>
        <v>2949.0299999999997</v>
      </c>
      <c r="L51" s="17"/>
      <c r="M51" s="21">
        <f>$L$4-(K51/$I$2)</f>
        <v>0.51559700000000008</v>
      </c>
      <c r="N51" s="17"/>
      <c r="O51" s="1"/>
      <c r="P51" s="7">
        <v>21</v>
      </c>
      <c r="Q51" s="19">
        <f>P51*$B$9</f>
        <v>3024</v>
      </c>
      <c r="R51" s="21">
        <f>Q51-$F$8</f>
        <v>2999.83</v>
      </c>
      <c r="S51" s="17"/>
      <c r="T51" s="21">
        <f>$S$5+(R51/$P$2)</f>
        <v>1.033603</v>
      </c>
      <c r="U51" s="17"/>
      <c r="V51" s="1"/>
      <c r="W51" s="1"/>
      <c r="X51" s="1"/>
      <c r="Y51" s="1"/>
      <c r="Z51" s="1"/>
    </row>
    <row r="52" spans="1:26" s="2" customFormat="1" ht="15.75" x14ac:dyDescent="0.25">
      <c r="A52" s="1"/>
      <c r="B52" s="4"/>
      <c r="C52" s="9">
        <f>C51+72</f>
        <v>3096</v>
      </c>
      <c r="D52" s="16"/>
      <c r="E52" s="15">
        <f>(D51+D53)/2</f>
        <v>3071.83</v>
      </c>
      <c r="F52" s="16"/>
      <c r="G52" s="15">
        <f>$E$5+(E52/$B$2)</f>
        <v>1.0574330000000001</v>
      </c>
      <c r="H52" s="10"/>
      <c r="I52" s="4"/>
      <c r="J52" s="9">
        <f>J51+72</f>
        <v>3096</v>
      </c>
      <c r="K52" s="16"/>
      <c r="L52" s="15">
        <f>(K51+K53)/2</f>
        <v>3021.0299999999997</v>
      </c>
      <c r="M52" s="16"/>
      <c r="N52" s="15">
        <f>$L$4-(L52/$I$2)</f>
        <v>0.50839699999999999</v>
      </c>
      <c r="O52" s="1"/>
      <c r="P52" s="4"/>
      <c r="Q52" s="9">
        <f>Q51+72</f>
        <v>3096</v>
      </c>
      <c r="R52" s="16"/>
      <c r="S52" s="15">
        <f>(R51+R53)/2</f>
        <v>3071.83</v>
      </c>
      <c r="T52" s="16"/>
      <c r="U52" s="15">
        <f>$S$5+(S52/$P$2)</f>
        <v>1.0408029999999999</v>
      </c>
      <c r="V52" s="1"/>
      <c r="W52" s="1"/>
      <c r="X52" s="1"/>
      <c r="Y52" s="1"/>
      <c r="Z52" s="1"/>
    </row>
    <row r="53" spans="1:26" s="2" customFormat="1" ht="15.75" x14ac:dyDescent="0.25">
      <c r="A53" s="1"/>
      <c r="B53" s="7">
        <v>22</v>
      </c>
      <c r="C53" s="19">
        <f>B53*$B$9</f>
        <v>3168</v>
      </c>
      <c r="D53" s="21">
        <f>C53-$F$8</f>
        <v>3143.83</v>
      </c>
      <c r="E53" s="17"/>
      <c r="F53" s="21">
        <f>$E$5+(D53/$B$2)</f>
        <v>1.0646329999999999</v>
      </c>
      <c r="G53" s="17"/>
      <c r="H53" s="10"/>
      <c r="I53" s="7">
        <v>22</v>
      </c>
      <c r="J53" s="19">
        <f>I53*$B$9</f>
        <v>3168</v>
      </c>
      <c r="K53" s="21">
        <f>J53-$M$8</f>
        <v>3093.0299999999997</v>
      </c>
      <c r="L53" s="17"/>
      <c r="M53" s="21">
        <f>$L$4-(K53/$I$2)</f>
        <v>0.501197</v>
      </c>
      <c r="N53" s="17"/>
      <c r="O53" s="1"/>
      <c r="P53" s="7">
        <v>22</v>
      </c>
      <c r="Q53" s="19">
        <f>P53*$B$9</f>
        <v>3168</v>
      </c>
      <c r="R53" s="21">
        <f>Q53-$F$8</f>
        <v>3143.83</v>
      </c>
      <c r="S53" s="17"/>
      <c r="T53" s="21">
        <f>$S$5+(R53/$P$2)</f>
        <v>1.048003</v>
      </c>
      <c r="U53" s="17"/>
      <c r="V53" s="1"/>
      <c r="W53" s="1"/>
      <c r="X53" s="1"/>
      <c r="Y53" s="1"/>
      <c r="Z53" s="1"/>
    </row>
    <row r="54" spans="1:26" s="2" customFormat="1" ht="15.75" x14ac:dyDescent="0.25">
      <c r="A54" s="1"/>
      <c r="B54" s="4"/>
      <c r="C54" s="9">
        <f>C53+72</f>
        <v>3240</v>
      </c>
      <c r="D54" s="16"/>
      <c r="E54" s="15">
        <f>(D53+D55)/2</f>
        <v>3215.83</v>
      </c>
      <c r="F54" s="16"/>
      <c r="G54" s="15">
        <f>$E$5+(E54/$B$2)</f>
        <v>1.071833</v>
      </c>
      <c r="H54" s="10"/>
      <c r="I54" s="4"/>
      <c r="J54" s="9">
        <f>J53+72</f>
        <v>3240</v>
      </c>
      <c r="K54" s="16"/>
      <c r="L54" s="15">
        <f>(K53+K55)/2</f>
        <v>3165.0299999999997</v>
      </c>
      <c r="M54" s="16"/>
      <c r="N54" s="15">
        <f>$L$4-(L54/$I$2)</f>
        <v>0.49399700000000002</v>
      </c>
      <c r="O54" s="1"/>
      <c r="P54" s="4"/>
      <c r="Q54" s="9">
        <f>Q53+72</f>
        <v>3240</v>
      </c>
      <c r="R54" s="16"/>
      <c r="S54" s="15">
        <f>(R53+R55)/2</f>
        <v>3215.83</v>
      </c>
      <c r="T54" s="16"/>
      <c r="U54" s="15">
        <f>$S$5+(S54/$P$2)</f>
        <v>1.0552030000000001</v>
      </c>
      <c r="V54" s="1"/>
      <c r="W54" s="1"/>
      <c r="X54" s="1"/>
      <c r="Y54" s="1"/>
      <c r="Z54" s="1"/>
    </row>
    <row r="55" spans="1:26" s="2" customFormat="1" ht="15.75" x14ac:dyDescent="0.25">
      <c r="A55" s="1"/>
      <c r="B55" s="7">
        <v>23</v>
      </c>
      <c r="C55" s="19">
        <f>B55*$B$9</f>
        <v>3312</v>
      </c>
      <c r="D55" s="21">
        <f>C55-$F$8</f>
        <v>3287.83</v>
      </c>
      <c r="E55" s="17"/>
      <c r="F55" s="21">
        <f>$E$5+(D55/$B$2)</f>
        <v>1.0790329999999999</v>
      </c>
      <c r="G55" s="17"/>
      <c r="H55" s="10"/>
      <c r="I55" s="7">
        <v>23</v>
      </c>
      <c r="J55" s="19">
        <f>I55*$B$9</f>
        <v>3312</v>
      </c>
      <c r="K55" s="21">
        <f>J55-$M$8</f>
        <v>3237.0299999999997</v>
      </c>
      <c r="L55" s="17"/>
      <c r="M55" s="21">
        <f>$L$4-(K55/$I$2)</f>
        <v>0.48679700000000004</v>
      </c>
      <c r="N55" s="17"/>
      <c r="O55" s="1"/>
      <c r="P55" s="7">
        <v>23</v>
      </c>
      <c r="Q55" s="19">
        <f>P55*$B$9</f>
        <v>3312</v>
      </c>
      <c r="R55" s="21">
        <f>Q55-$F$8</f>
        <v>3287.83</v>
      </c>
      <c r="S55" s="17"/>
      <c r="T55" s="21">
        <f>$S$5+(R55/$P$2)</f>
        <v>1.062403</v>
      </c>
      <c r="U55" s="17"/>
      <c r="V55" s="1"/>
      <c r="W55" s="1"/>
      <c r="X55" s="1"/>
      <c r="Y55" s="1"/>
      <c r="Z55" s="1"/>
    </row>
    <row r="56" spans="1:26" s="2" customFormat="1" ht="15.75" x14ac:dyDescent="0.25">
      <c r="A56" s="1"/>
      <c r="B56" s="4"/>
      <c r="C56" s="9">
        <f>C55+72</f>
        <v>3384</v>
      </c>
      <c r="D56" s="16"/>
      <c r="E56" s="15">
        <f>(D55+D57)/2</f>
        <v>3359.83</v>
      </c>
      <c r="F56" s="16"/>
      <c r="G56" s="15">
        <f>$E$5+(E56/$B$2)</f>
        <v>1.086233</v>
      </c>
      <c r="H56" s="10"/>
      <c r="I56" s="4"/>
      <c r="J56" s="9">
        <f>J55+72</f>
        <v>3384</v>
      </c>
      <c r="K56" s="16"/>
      <c r="L56" s="15">
        <f>(K55+K57)/2</f>
        <v>3309.0299999999997</v>
      </c>
      <c r="M56" s="16"/>
      <c r="N56" s="15">
        <f>$L$4-(L56/$I$2)</f>
        <v>0.47959700000000005</v>
      </c>
      <c r="O56" s="1"/>
      <c r="P56" s="4"/>
      <c r="Q56" s="9">
        <f>Q55+72</f>
        <v>3384</v>
      </c>
      <c r="R56" s="16"/>
      <c r="S56" s="15">
        <f>(R55+R57)/2</f>
        <v>3359.83</v>
      </c>
      <c r="T56" s="16"/>
      <c r="U56" s="15">
        <f>$S$5+(S56/$P$2)</f>
        <v>1.0696030000000001</v>
      </c>
      <c r="V56" s="1"/>
      <c r="W56" s="1"/>
      <c r="X56" s="1"/>
      <c r="Y56" s="1"/>
      <c r="Z56" s="1"/>
    </row>
    <row r="57" spans="1:26" s="2" customFormat="1" ht="15.75" x14ac:dyDescent="0.25">
      <c r="A57" s="1"/>
      <c r="B57" s="7">
        <v>24</v>
      </c>
      <c r="C57" s="19">
        <f>B57*$B$9</f>
        <v>3456</v>
      </c>
      <c r="D57" s="21">
        <f>C57-$F$8</f>
        <v>3431.83</v>
      </c>
      <c r="E57" s="17"/>
      <c r="F57" s="21">
        <f>$E$5+(D57/$B$2)</f>
        <v>1.0934330000000001</v>
      </c>
      <c r="G57" s="17"/>
      <c r="H57" s="10"/>
      <c r="I57" s="7">
        <v>24</v>
      </c>
      <c r="J57" s="19">
        <f>I57*$B$9</f>
        <v>3456</v>
      </c>
      <c r="K57" s="21">
        <f>J57-$M$8</f>
        <v>3381.0299999999997</v>
      </c>
      <c r="L57" s="17"/>
      <c r="M57" s="21">
        <f>$L$4-(K57/$I$2)</f>
        <v>0.47239700000000001</v>
      </c>
      <c r="N57" s="17"/>
      <c r="O57" s="1"/>
      <c r="P57" s="7">
        <v>24</v>
      </c>
      <c r="Q57" s="19">
        <f>P57*$B$9</f>
        <v>3456</v>
      </c>
      <c r="R57" s="21">
        <f>Q57-$F$8</f>
        <v>3431.83</v>
      </c>
      <c r="S57" s="17"/>
      <c r="T57" s="21">
        <f>$S$5+(R57/$P$2)</f>
        <v>1.076803</v>
      </c>
      <c r="U57" s="17"/>
      <c r="V57" s="1"/>
      <c r="W57" s="1"/>
      <c r="X57" s="1"/>
      <c r="Y57" s="1"/>
      <c r="Z57" s="1"/>
    </row>
    <row r="58" spans="1:26" s="2" customFormat="1" ht="15.75" x14ac:dyDescent="0.25">
      <c r="A58" s="1"/>
      <c r="B58" s="4"/>
      <c r="C58" s="9">
        <f>C57+72</f>
        <v>3528</v>
      </c>
      <c r="D58" s="16"/>
      <c r="E58" s="15">
        <f>(D57+D59)/2</f>
        <v>3503.83</v>
      </c>
      <c r="F58" s="16"/>
      <c r="G58" s="15">
        <f>$E$5+(E58/$B$2)</f>
        <v>1.100633</v>
      </c>
      <c r="H58" s="10"/>
      <c r="I58" s="4"/>
      <c r="J58" s="9">
        <f>J57+72</f>
        <v>3528</v>
      </c>
      <c r="K58" s="16"/>
      <c r="L58" s="15">
        <f>(K57+K59)/2</f>
        <v>3453.0299999999997</v>
      </c>
      <c r="M58" s="16"/>
      <c r="N58" s="15">
        <f>$L$4-(L58/$I$2)</f>
        <v>0.46519700000000003</v>
      </c>
      <c r="O58" s="1"/>
      <c r="P58" s="4"/>
      <c r="Q58" s="9">
        <f>Q57+72</f>
        <v>3528</v>
      </c>
      <c r="R58" s="16"/>
      <c r="S58" s="15">
        <f>(R57+R59)/2</f>
        <v>3503.83</v>
      </c>
      <c r="T58" s="16"/>
      <c r="U58" s="15">
        <f>$S$5+(S58/$P$2)</f>
        <v>1.084003</v>
      </c>
      <c r="V58" s="1"/>
      <c r="W58" s="1"/>
      <c r="X58" s="1"/>
      <c r="Y58" s="1"/>
      <c r="Z58" s="1"/>
    </row>
    <row r="59" spans="1:26" s="2" customFormat="1" ht="15.75" x14ac:dyDescent="0.25">
      <c r="A59" s="1"/>
      <c r="B59" s="7">
        <v>25</v>
      </c>
      <c r="C59" s="19">
        <f>B59*$B$9</f>
        <v>3600</v>
      </c>
      <c r="D59" s="21">
        <f>C59-$F$8</f>
        <v>3575.83</v>
      </c>
      <c r="E59" s="17"/>
      <c r="F59" s="21">
        <f>$E$5+(D59/$B$2)</f>
        <v>1.1078329999999998</v>
      </c>
      <c r="G59" s="17"/>
      <c r="H59" s="10"/>
      <c r="I59" s="7">
        <v>25</v>
      </c>
      <c r="J59" s="19">
        <f>I59*$B$9</f>
        <v>3600</v>
      </c>
      <c r="K59" s="21">
        <f>J59-$M$8</f>
        <v>3525.0299999999997</v>
      </c>
      <c r="L59" s="17"/>
      <c r="M59" s="21">
        <f>$L$4-(K59/$I$2)</f>
        <v>0.45799700000000004</v>
      </c>
      <c r="N59" s="17"/>
      <c r="O59" s="1"/>
      <c r="P59" s="7">
        <v>25</v>
      </c>
      <c r="Q59" s="19">
        <f>P59*$B$9</f>
        <v>3600</v>
      </c>
      <c r="R59" s="21">
        <f>Q59-$F$8</f>
        <v>3575.83</v>
      </c>
      <c r="S59" s="17"/>
      <c r="T59" s="21">
        <f>$S$5+(R59/$P$2)</f>
        <v>1.0912030000000001</v>
      </c>
      <c r="U59" s="17"/>
      <c r="V59" s="1"/>
      <c r="W59" s="1"/>
      <c r="X59" s="1"/>
      <c r="Y59" s="1"/>
      <c r="Z59" s="1"/>
    </row>
    <row r="60" spans="1:26" s="2" customFormat="1" ht="15.75" x14ac:dyDescent="0.25">
      <c r="A60" s="1"/>
      <c r="B60" s="4"/>
      <c r="C60" s="9">
        <f>C59+72</f>
        <v>3672</v>
      </c>
      <c r="D60" s="16"/>
      <c r="E60" s="15">
        <f>(D59+D61)/2</f>
        <v>3647.83</v>
      </c>
      <c r="F60" s="16"/>
      <c r="G60" s="15">
        <f>$E$5+(E60/$B$2)</f>
        <v>1.1150329999999999</v>
      </c>
      <c r="H60" s="10"/>
      <c r="I60" s="4"/>
      <c r="J60" s="9">
        <f>J59+72</f>
        <v>3672</v>
      </c>
      <c r="K60" s="16"/>
      <c r="L60" s="15">
        <f>(K59+K61)/2</f>
        <v>3597.0299999999997</v>
      </c>
      <c r="M60" s="16"/>
      <c r="N60" s="15">
        <f>$L$4-(L60/$I$2)</f>
        <v>0.450797</v>
      </c>
      <c r="O60" s="1"/>
      <c r="P60" s="4"/>
      <c r="Q60" s="9">
        <f>Q59+72</f>
        <v>3672</v>
      </c>
      <c r="R60" s="16"/>
      <c r="S60" s="15">
        <f>(R59+R61)/2</f>
        <v>3647.83</v>
      </c>
      <c r="T60" s="16"/>
      <c r="U60" s="15">
        <f>$S$5+(S60/$P$2)</f>
        <v>1.098403</v>
      </c>
      <c r="V60" s="1"/>
      <c r="W60" s="1"/>
      <c r="X60" s="1"/>
      <c r="Y60" s="1"/>
      <c r="Z60" s="1"/>
    </row>
    <row r="61" spans="1:26" s="2" customFormat="1" ht="15.75" x14ac:dyDescent="0.25">
      <c r="A61" s="1"/>
      <c r="B61" s="7">
        <v>26</v>
      </c>
      <c r="C61" s="19">
        <f>B61*$B$9</f>
        <v>3744</v>
      </c>
      <c r="D61" s="21">
        <f>C61-$F$8</f>
        <v>3719.83</v>
      </c>
      <c r="E61" s="17"/>
      <c r="F61" s="21">
        <f>$E$5+(D61/$B$2)</f>
        <v>1.122233</v>
      </c>
      <c r="G61" s="17"/>
      <c r="H61" s="10"/>
      <c r="I61" s="7">
        <v>26</v>
      </c>
      <c r="J61" s="19">
        <f>I61*$B$9</f>
        <v>3744</v>
      </c>
      <c r="K61" s="21">
        <f>J61-$M$8</f>
        <v>3669.0299999999997</v>
      </c>
      <c r="L61" s="17"/>
      <c r="M61" s="21">
        <f>$L$4-(K61/$I$2)</f>
        <v>0.44359700000000002</v>
      </c>
      <c r="N61" s="17"/>
      <c r="O61" s="1"/>
      <c r="P61" s="7">
        <v>26</v>
      </c>
      <c r="Q61" s="19">
        <f>P61*$B$9</f>
        <v>3744</v>
      </c>
      <c r="R61" s="21">
        <f>Q61-$F$8</f>
        <v>3719.83</v>
      </c>
      <c r="S61" s="17"/>
      <c r="T61" s="21">
        <f>$S$5+(R61/$P$2)</f>
        <v>1.1056030000000001</v>
      </c>
      <c r="U61" s="17"/>
      <c r="V61" s="1"/>
      <c r="W61" s="1"/>
      <c r="X61" s="1"/>
      <c r="Y61" s="1"/>
      <c r="Z61" s="1"/>
    </row>
    <row r="62" spans="1:26" s="2" customFormat="1" ht="15.75" x14ac:dyDescent="0.25">
      <c r="A62" s="1"/>
      <c r="B62" s="4"/>
      <c r="C62" s="9">
        <f>C61+72</f>
        <v>3816</v>
      </c>
      <c r="D62" s="16"/>
      <c r="E62" s="15">
        <f>(D61+D63)/2</f>
        <v>3791.83</v>
      </c>
      <c r="F62" s="16"/>
      <c r="G62" s="15">
        <f>$E$5+(E62/$B$2)</f>
        <v>1.1294329999999999</v>
      </c>
      <c r="H62" s="10"/>
      <c r="I62" s="4"/>
      <c r="J62" s="9">
        <f>J61+72</f>
        <v>3816</v>
      </c>
      <c r="K62" s="16"/>
      <c r="L62" s="15">
        <f>(K61+K63)/2</f>
        <v>3741.0299999999997</v>
      </c>
      <c r="M62" s="16"/>
      <c r="N62" s="15">
        <f>$L$4-(L62/$I$2)</f>
        <v>0.43639700000000003</v>
      </c>
      <c r="O62" s="1"/>
      <c r="P62" s="4"/>
      <c r="Q62" s="9">
        <f>Q61+72</f>
        <v>3816</v>
      </c>
      <c r="R62" s="16"/>
      <c r="S62" s="15">
        <f>(R61+R63)/2</f>
        <v>3791.83</v>
      </c>
      <c r="T62" s="16"/>
      <c r="U62" s="15">
        <f>$S$5+(S62/$P$2)</f>
        <v>1.112803</v>
      </c>
      <c r="V62" s="1"/>
      <c r="W62" s="1"/>
      <c r="X62" s="1"/>
      <c r="Y62" s="1"/>
      <c r="Z62" s="1"/>
    </row>
    <row r="63" spans="1:26" s="2" customFormat="1" ht="15.75" x14ac:dyDescent="0.25">
      <c r="A63" s="1"/>
      <c r="B63" s="7">
        <v>27</v>
      </c>
      <c r="C63" s="19">
        <f>B63*$B$9</f>
        <v>3888</v>
      </c>
      <c r="D63" s="21">
        <f>C63-$F$8</f>
        <v>3863.83</v>
      </c>
      <c r="E63" s="17"/>
      <c r="F63" s="21">
        <f>$E$5+(D63/$B$2)</f>
        <v>1.136633</v>
      </c>
      <c r="G63" s="17"/>
      <c r="H63" s="10"/>
      <c r="I63" s="7">
        <v>27</v>
      </c>
      <c r="J63" s="19">
        <f>I63*$B$9</f>
        <v>3888</v>
      </c>
      <c r="K63" s="21">
        <f>J63-$M$8</f>
        <v>3813.0299999999997</v>
      </c>
      <c r="L63" s="17"/>
      <c r="M63" s="21">
        <f>$L$4-(K63/$I$2)</f>
        <v>0.42919700000000005</v>
      </c>
      <c r="N63" s="17"/>
      <c r="O63" s="1"/>
      <c r="P63" s="7">
        <v>27</v>
      </c>
      <c r="Q63" s="19">
        <f>P63*$B$9</f>
        <v>3888</v>
      </c>
      <c r="R63" s="21">
        <f>Q63-$F$8</f>
        <v>3863.83</v>
      </c>
      <c r="S63" s="17"/>
      <c r="T63" s="21">
        <f>$S$5+(R63/$P$2)</f>
        <v>1.1200030000000001</v>
      </c>
      <c r="U63" s="17"/>
      <c r="V63" s="1"/>
      <c r="W63" s="1"/>
      <c r="X63" s="1"/>
      <c r="Y63" s="1"/>
      <c r="Z63" s="1"/>
    </row>
    <row r="64" spans="1:26" s="2" customFormat="1" ht="15.75" x14ac:dyDescent="0.25">
      <c r="A64" s="1"/>
      <c r="B64" s="4"/>
      <c r="C64" s="9">
        <f>C63+72</f>
        <v>3960</v>
      </c>
      <c r="D64" s="16"/>
      <c r="E64" s="15">
        <f>(D63+D65)/2</f>
        <v>3935.83</v>
      </c>
      <c r="F64" s="16"/>
      <c r="G64" s="15">
        <f>$E$5+(E64/$B$2)</f>
        <v>1.1438329999999999</v>
      </c>
      <c r="H64" s="10"/>
      <c r="I64" s="4"/>
      <c r="J64" s="9">
        <f>J63+72</f>
        <v>3960</v>
      </c>
      <c r="K64" s="16"/>
      <c r="L64" s="15">
        <f>(K63+K65)/2</f>
        <v>3885.0299999999997</v>
      </c>
      <c r="M64" s="16"/>
      <c r="N64" s="15">
        <f>$L$4-(L64/$I$2)</f>
        <v>0.42199700000000001</v>
      </c>
      <c r="O64" s="1"/>
      <c r="P64" s="4"/>
      <c r="Q64" s="9">
        <f>Q63+72</f>
        <v>3960</v>
      </c>
      <c r="R64" s="16"/>
      <c r="S64" s="15">
        <f>(R63+R65)/2</f>
        <v>3935.83</v>
      </c>
      <c r="T64" s="16"/>
      <c r="U64" s="15">
        <f>$S$5+(S64/$P$2)</f>
        <v>1.1272030000000002</v>
      </c>
      <c r="V64" s="1"/>
      <c r="W64" s="1"/>
      <c r="X64" s="1"/>
      <c r="Y64" s="1"/>
      <c r="Z64" s="1"/>
    </row>
    <row r="65" spans="1:26" s="2" customFormat="1" ht="15.75" x14ac:dyDescent="0.25">
      <c r="A65" s="1"/>
      <c r="B65" s="7">
        <v>28</v>
      </c>
      <c r="C65" s="19">
        <f>B65*$B$9</f>
        <v>4032</v>
      </c>
      <c r="D65" s="21">
        <f>C65-$F$8</f>
        <v>4007.83</v>
      </c>
      <c r="E65" s="17"/>
      <c r="F65" s="21">
        <f>$E$5+(D65/$B$2)</f>
        <v>1.151033</v>
      </c>
      <c r="G65" s="17"/>
      <c r="H65" s="10"/>
      <c r="I65" s="7">
        <v>28</v>
      </c>
      <c r="J65" s="19">
        <f>I65*$B$9</f>
        <v>4032</v>
      </c>
      <c r="K65" s="21">
        <f>J65-$M$8</f>
        <v>3957.0299999999997</v>
      </c>
      <c r="L65" s="17"/>
      <c r="M65" s="21">
        <f>$L$4-(K65/$I$2)</f>
        <v>0.41479700000000003</v>
      </c>
      <c r="N65" s="17"/>
      <c r="O65" s="1"/>
      <c r="P65" s="7">
        <v>28</v>
      </c>
      <c r="Q65" s="19">
        <f>P65*$B$9</f>
        <v>4032</v>
      </c>
      <c r="R65" s="21">
        <f>Q65-$F$8</f>
        <v>4007.83</v>
      </c>
      <c r="S65" s="17"/>
      <c r="T65" s="21">
        <f>$S$5+(R65/$P$2)</f>
        <v>1.1344030000000001</v>
      </c>
      <c r="U65" s="17"/>
      <c r="V65" s="1"/>
      <c r="W65" s="1"/>
      <c r="X65" s="1"/>
      <c r="Y65" s="1"/>
      <c r="Z65" s="1"/>
    </row>
    <row r="66" spans="1:26" s="2" customFormat="1" ht="15.75" x14ac:dyDescent="0.25">
      <c r="A66" s="1"/>
      <c r="B66" s="4"/>
      <c r="C66" s="9">
        <f>C65+72</f>
        <v>4104</v>
      </c>
      <c r="D66" s="16"/>
      <c r="E66" s="15">
        <f>(D65+D67)/2</f>
        <v>4079.83</v>
      </c>
      <c r="F66" s="16"/>
      <c r="G66" s="15">
        <f>$E$5+(E66/$B$2)</f>
        <v>1.1582330000000001</v>
      </c>
      <c r="H66" s="10"/>
      <c r="I66" s="4"/>
      <c r="J66" s="9">
        <f>J65+72</f>
        <v>4104</v>
      </c>
      <c r="K66" s="16"/>
      <c r="L66" s="15">
        <f>(K65+K67)/2</f>
        <v>4029.0299999999997</v>
      </c>
      <c r="M66" s="16"/>
      <c r="N66" s="15">
        <f>$L$4-(L66/$I$2)</f>
        <v>0.40759700000000004</v>
      </c>
      <c r="O66" s="1"/>
      <c r="P66" s="4"/>
      <c r="Q66" s="9">
        <f>Q65+72</f>
        <v>4104</v>
      </c>
      <c r="R66" s="16"/>
      <c r="S66" s="15">
        <f>(R65+R67)/2</f>
        <v>4079.83</v>
      </c>
      <c r="T66" s="16"/>
      <c r="U66" s="15">
        <f>$S$5+(S66/$P$2)</f>
        <v>1.1416029999999999</v>
      </c>
      <c r="V66" s="1"/>
      <c r="W66" s="1"/>
      <c r="X66" s="1"/>
      <c r="Y66" s="1"/>
      <c r="Z66" s="1"/>
    </row>
    <row r="67" spans="1:26" s="2" customFormat="1" ht="15.75" x14ac:dyDescent="0.25">
      <c r="A67" s="1"/>
      <c r="B67" s="7">
        <v>29</v>
      </c>
      <c r="C67" s="19">
        <f>B67*$B$9</f>
        <v>4176</v>
      </c>
      <c r="D67" s="21">
        <f>C67-$F$8</f>
        <v>4151.83</v>
      </c>
      <c r="E67" s="17"/>
      <c r="F67" s="21">
        <f>$E$5+(D67/$B$2)</f>
        <v>1.1654329999999999</v>
      </c>
      <c r="G67" s="17"/>
      <c r="H67" s="10"/>
      <c r="I67" s="7">
        <v>29</v>
      </c>
      <c r="J67" s="19">
        <f>I67*$B$9</f>
        <v>4176</v>
      </c>
      <c r="K67" s="21">
        <f>J67-$M$8</f>
        <v>4101.03</v>
      </c>
      <c r="L67" s="17"/>
      <c r="M67" s="21">
        <f>$L$4-(K67/$I$2)</f>
        <v>0.400397</v>
      </c>
      <c r="N67" s="17"/>
      <c r="O67" s="1"/>
      <c r="P67" s="7">
        <v>29</v>
      </c>
      <c r="Q67" s="19">
        <f>P67*$B$9</f>
        <v>4176</v>
      </c>
      <c r="R67" s="21">
        <f>Q67-$F$8</f>
        <v>4151.83</v>
      </c>
      <c r="S67" s="17"/>
      <c r="T67" s="21">
        <f>$S$5+(R67/$P$2)</f>
        <v>1.148803</v>
      </c>
      <c r="U67" s="17"/>
      <c r="V67" s="1"/>
      <c r="W67" s="1"/>
      <c r="X67" s="1"/>
      <c r="Y67" s="1"/>
      <c r="Z67" s="1"/>
    </row>
    <row r="68" spans="1:26" s="2" customFormat="1" ht="15.75" x14ac:dyDescent="0.25">
      <c r="A68" s="1"/>
      <c r="B68" s="4"/>
      <c r="C68" s="9">
        <f>C67+72</f>
        <v>4248</v>
      </c>
      <c r="D68" s="16"/>
      <c r="E68" s="15">
        <f>(D67+D69)/2</f>
        <v>4223.83</v>
      </c>
      <c r="F68" s="16"/>
      <c r="G68" s="15">
        <f>$E$5+(E68/$B$2)</f>
        <v>1.172633</v>
      </c>
      <c r="H68" s="10"/>
      <c r="I68" s="4"/>
      <c r="J68" s="9">
        <f>J67+72</f>
        <v>4248</v>
      </c>
      <c r="K68" s="16"/>
      <c r="L68" s="15">
        <f>(K67+K69)/2</f>
        <v>4173.03</v>
      </c>
      <c r="M68" s="16"/>
      <c r="N68" s="15">
        <f>$L$4-(L68/$I$2)</f>
        <v>0.39319700000000002</v>
      </c>
      <c r="O68" s="1"/>
      <c r="P68" s="4"/>
      <c r="Q68" s="9">
        <f>Q67+72</f>
        <v>4248</v>
      </c>
      <c r="R68" s="16"/>
      <c r="S68" s="15">
        <f>(R67+R69)/2</f>
        <v>4223.83</v>
      </c>
      <c r="T68" s="16"/>
      <c r="U68" s="15">
        <f>$S$5+(S68/$P$2)</f>
        <v>1.1560030000000001</v>
      </c>
      <c r="V68" s="1"/>
      <c r="W68" s="1"/>
      <c r="X68" s="1"/>
      <c r="Y68" s="1"/>
      <c r="Z68" s="1"/>
    </row>
    <row r="69" spans="1:26" s="2" customFormat="1" ht="16.5" thickBot="1" x14ac:dyDescent="0.3">
      <c r="A69" s="1"/>
      <c r="B69" s="7">
        <v>30</v>
      </c>
      <c r="C69" s="19">
        <f>B69*$B$9</f>
        <v>4320</v>
      </c>
      <c r="D69" s="22">
        <f>C69-$F$8</f>
        <v>4295.83</v>
      </c>
      <c r="E69" s="18"/>
      <c r="F69" s="22">
        <f>$E$5+(D69/$B$2)</f>
        <v>1.1798329999999999</v>
      </c>
      <c r="G69" s="18"/>
      <c r="H69" s="10"/>
      <c r="I69" s="7">
        <v>30</v>
      </c>
      <c r="J69" s="19">
        <f>I69*$B$9</f>
        <v>4320</v>
      </c>
      <c r="K69" s="22">
        <f>J69-$M$8</f>
        <v>4245.03</v>
      </c>
      <c r="L69" s="18"/>
      <c r="M69" s="22">
        <f>$L$4-(K69/$I$2)</f>
        <v>0.38599700000000003</v>
      </c>
      <c r="N69" s="18"/>
      <c r="O69" s="1"/>
      <c r="P69" s="7">
        <v>30</v>
      </c>
      <c r="Q69" s="19">
        <f>P69*$B$9</f>
        <v>4320</v>
      </c>
      <c r="R69" s="22">
        <f>Q69-$F$8</f>
        <v>4295.83</v>
      </c>
      <c r="S69" s="18"/>
      <c r="T69" s="22">
        <f>$S$5+(R69/$P$2)</f>
        <v>1.163203</v>
      </c>
      <c r="U69" s="18"/>
      <c r="V69" s="1"/>
      <c r="W69" s="1"/>
      <c r="X69" s="1"/>
      <c r="Y69" s="1"/>
      <c r="Z69" s="1"/>
    </row>
    <row r="70" spans="1:26" s="2" customFormat="1" ht="15.75" x14ac:dyDescent="0.25">
      <c r="A70" s="1"/>
      <c r="B70" s="4"/>
      <c r="C70" s="9">
        <f>C69+72</f>
        <v>4392</v>
      </c>
      <c r="D70" s="26"/>
      <c r="E70" s="27">
        <f>(D69+D71)/2</f>
        <v>2147.915</v>
      </c>
      <c r="F70" s="26"/>
      <c r="G70" s="27">
        <f>$E$5+(E70/$B$2)</f>
        <v>0.9650415</v>
      </c>
      <c r="H70" s="10"/>
      <c r="I70" s="4"/>
      <c r="J70" s="9">
        <f>J69+72</f>
        <v>4392</v>
      </c>
      <c r="K70" s="26"/>
      <c r="L70" s="27">
        <f>(K69+K71)/2</f>
        <v>2122.5149999999999</v>
      </c>
      <c r="M70" s="26"/>
      <c r="N70" s="27">
        <f>$L$4-(L70/$I$2)</f>
        <v>0.59824849999999996</v>
      </c>
      <c r="O70" s="1"/>
      <c r="P70" s="4"/>
      <c r="Q70" s="9">
        <f>Q69+72</f>
        <v>4392</v>
      </c>
      <c r="R70" s="26"/>
      <c r="S70" s="27">
        <f>(R69+R71)/2</f>
        <v>2147.915</v>
      </c>
      <c r="T70" s="16"/>
      <c r="U70" s="15">
        <f>$S$5+(S70/$P$2)</f>
        <v>0.94841150000000007</v>
      </c>
      <c r="V70" s="1"/>
      <c r="W70" s="1"/>
      <c r="X70" s="1"/>
      <c r="Y70" s="1"/>
      <c r="Z70" s="1"/>
    </row>
    <row r="71" spans="1:26" ht="15.75" x14ac:dyDescent="0.25">
      <c r="A71" s="1"/>
      <c r="B71" s="4"/>
      <c r="C71" s="9"/>
      <c r="D71" s="26"/>
      <c r="E71" s="27"/>
      <c r="F71" s="26"/>
      <c r="G71" s="27"/>
      <c r="H71" s="10"/>
      <c r="I71" s="4"/>
      <c r="J71" s="9"/>
      <c r="K71" s="26"/>
      <c r="L71" s="27"/>
      <c r="M71" s="26"/>
      <c r="N71" s="27"/>
      <c r="P71" s="4"/>
      <c r="Q71" s="9"/>
      <c r="R71" s="26"/>
      <c r="S71" s="27"/>
      <c r="T71" s="26"/>
      <c r="U71" s="27"/>
      <c r="V71" s="1"/>
      <c r="W71" s="1"/>
      <c r="X71" s="1"/>
      <c r="Y71" s="1"/>
      <c r="Z71" s="1"/>
    </row>
    <row r="72" spans="1:26" x14ac:dyDescent="0.25">
      <c r="F72" s="3">
        <f>E14/$B$2</f>
        <v>3.3582999999999988E-2</v>
      </c>
      <c r="M72" s="3">
        <f>K13/$I$2</f>
        <v>2.1302999999999992E-2</v>
      </c>
      <c r="T72" s="3">
        <f>S14/$B$2</f>
        <v>3.3582999999999988E-2</v>
      </c>
      <c r="V72" s="1"/>
      <c r="W72" s="1"/>
      <c r="X72" s="1"/>
      <c r="Y72" s="1"/>
      <c r="Z72" s="1"/>
    </row>
    <row r="73" spans="1:26" x14ac:dyDescent="0.25">
      <c r="C73" t="s">
        <v>0</v>
      </c>
      <c r="D73">
        <f>$E$5+$F$72</f>
        <v>0.783833</v>
      </c>
      <c r="J73" t="s">
        <v>0</v>
      </c>
      <c r="K73">
        <f>$L$4+$M$72</f>
        <v>0.83180299999999996</v>
      </c>
      <c r="Q73" t="s">
        <v>0</v>
      </c>
      <c r="R73">
        <f>$E$5+$F$72</f>
        <v>0.783833</v>
      </c>
      <c r="V73" s="1"/>
      <c r="W73" s="1"/>
      <c r="X73" s="1"/>
      <c r="Y73" s="1"/>
      <c r="Z73" s="1"/>
    </row>
    <row r="74" spans="1:26" x14ac:dyDescent="0.25">
      <c r="C74" t="s">
        <v>1</v>
      </c>
      <c r="D74">
        <f>$E$5-$F$72</f>
        <v>0.71666699999999994</v>
      </c>
      <c r="J74" t="s">
        <v>1</v>
      </c>
      <c r="K74">
        <f>$L$4-$M$72</f>
        <v>0.78919700000000004</v>
      </c>
      <c r="Q74" t="s">
        <v>1</v>
      </c>
      <c r="R74">
        <f>$E$5-$F$72</f>
        <v>0.71666699999999994</v>
      </c>
      <c r="V74" s="1"/>
      <c r="W74" s="1"/>
      <c r="X74" s="1"/>
      <c r="Y74" s="1"/>
      <c r="Z74" s="1"/>
    </row>
    <row r="75" spans="1:26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6:26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6:26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</sheetData>
  <mergeCells count="13">
    <mergeCell ref="R3:S3"/>
    <mergeCell ref="B3:C3"/>
    <mergeCell ref="D3:E3"/>
    <mergeCell ref="I3:J3"/>
    <mergeCell ref="K3:L3"/>
    <mergeCell ref="P3:Q3"/>
    <mergeCell ref="T9:U9"/>
    <mergeCell ref="A4:A5"/>
    <mergeCell ref="D9:E9"/>
    <mergeCell ref="F9:G9"/>
    <mergeCell ref="K9:L9"/>
    <mergeCell ref="M9:N9"/>
    <mergeCell ref="R9:S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topLeftCell="E1" zoomScale="75" zoomScaleNormal="75" workbookViewId="0">
      <selection activeCell="S5" sqref="S5"/>
    </sheetView>
  </sheetViews>
  <sheetFormatPr defaultRowHeight="15" x14ac:dyDescent="0.25"/>
  <cols>
    <col min="1" max="1" width="25.28515625" customWidth="1"/>
    <col min="2" max="2" width="13.140625" customWidth="1"/>
    <col min="3" max="3" width="15.7109375" customWidth="1"/>
    <col min="4" max="4" width="12.28515625" customWidth="1"/>
    <col min="5" max="5" width="13.85546875" customWidth="1"/>
    <col min="6" max="6" width="12.42578125" customWidth="1"/>
    <col min="7" max="7" width="12.5703125" customWidth="1"/>
    <col min="8" max="8" width="9.140625" style="1"/>
    <col min="9" max="9" width="12" customWidth="1"/>
    <col min="10" max="10" width="13" customWidth="1"/>
    <col min="11" max="11" width="12.5703125" customWidth="1"/>
    <col min="12" max="12" width="13.140625" customWidth="1"/>
    <col min="13" max="13" width="12" customWidth="1"/>
    <col min="14" max="14" width="12.5703125" customWidth="1"/>
    <col min="15" max="15" width="9.140625" style="1"/>
    <col min="16" max="16" width="11.7109375" customWidth="1"/>
    <col min="17" max="17" width="13" customWidth="1"/>
    <col min="18" max="18" width="14.28515625" customWidth="1"/>
    <col min="19" max="19" width="13" customWidth="1"/>
    <col min="20" max="20" width="12.140625" customWidth="1"/>
    <col min="21" max="21" width="13.5703125" customWidth="1"/>
  </cols>
  <sheetData>
    <row r="1" spans="1:26" ht="15.75" x14ac:dyDescent="0.25">
      <c r="B1" s="9">
        <v>10000</v>
      </c>
      <c r="C1" s="9"/>
      <c r="D1" s="9"/>
      <c r="E1" s="9"/>
      <c r="F1" s="9"/>
      <c r="G1" s="9"/>
      <c r="H1" s="10"/>
      <c r="I1" s="9">
        <f>B1</f>
        <v>10000</v>
      </c>
      <c r="J1" s="9"/>
      <c r="K1" s="9"/>
      <c r="L1" s="9"/>
      <c r="M1" s="9"/>
      <c r="N1" s="9"/>
      <c r="P1" s="9">
        <f>B1</f>
        <v>10000</v>
      </c>
      <c r="Q1" s="9"/>
      <c r="R1" s="9"/>
      <c r="S1" s="9"/>
      <c r="T1" s="9"/>
      <c r="U1" s="9"/>
      <c r="V1" s="1"/>
      <c r="W1" s="1"/>
      <c r="X1" s="1"/>
      <c r="Y1" s="1"/>
      <c r="Z1" s="1"/>
    </row>
    <row r="2" spans="1:26" ht="15.75" x14ac:dyDescent="0.25">
      <c r="A2" t="s">
        <v>4</v>
      </c>
      <c r="B2" s="9">
        <v>10000</v>
      </c>
      <c r="C2" s="9"/>
      <c r="D2" s="9"/>
      <c r="E2" s="9"/>
      <c r="F2" s="9"/>
      <c r="G2" s="9"/>
      <c r="H2" s="10"/>
      <c r="I2" s="9">
        <f>B2</f>
        <v>10000</v>
      </c>
      <c r="J2" s="9"/>
      <c r="K2" s="9"/>
      <c r="L2" s="9"/>
      <c r="M2" s="9"/>
      <c r="N2" s="9"/>
      <c r="P2" s="9">
        <v>10000</v>
      </c>
      <c r="Q2" s="9"/>
      <c r="R2" s="9"/>
      <c r="S2" s="9"/>
      <c r="T2" s="9"/>
      <c r="U2" s="9"/>
      <c r="V2" s="1"/>
      <c r="W2" s="1"/>
      <c r="X2" s="1"/>
      <c r="Y2" s="1"/>
      <c r="Z2" s="1"/>
    </row>
    <row r="3" spans="1:26" ht="15.75" x14ac:dyDescent="0.25">
      <c r="B3" s="37" t="s">
        <v>2</v>
      </c>
      <c r="C3" s="38"/>
      <c r="D3" s="37" t="s">
        <v>3</v>
      </c>
      <c r="E3" s="38"/>
      <c r="F3" s="11"/>
      <c r="G3" s="9"/>
      <c r="H3" s="10"/>
      <c r="I3" s="37" t="s">
        <v>3</v>
      </c>
      <c r="J3" s="38"/>
      <c r="K3" s="37" t="s">
        <v>6</v>
      </c>
      <c r="L3" s="38"/>
      <c r="M3" s="11"/>
      <c r="N3" s="9"/>
      <c r="P3" s="37" t="s">
        <v>2</v>
      </c>
      <c r="Q3" s="38"/>
      <c r="R3" s="37" t="s">
        <v>3</v>
      </c>
      <c r="S3" s="38"/>
      <c r="T3" s="11"/>
      <c r="U3" s="9"/>
      <c r="V3" s="1"/>
      <c r="W3" s="1"/>
      <c r="X3" s="1"/>
      <c r="Y3" s="1"/>
      <c r="Z3" s="1"/>
    </row>
    <row r="4" spans="1:26" ht="15.75" x14ac:dyDescent="0.25">
      <c r="A4" s="41" t="s">
        <v>8</v>
      </c>
      <c r="B4" s="9"/>
      <c r="C4" s="23">
        <v>0.80352000000000001</v>
      </c>
      <c r="D4" s="6">
        <f>C4</f>
        <v>0.80352000000000001</v>
      </c>
      <c r="E4" s="9"/>
      <c r="F4" s="9"/>
      <c r="G4" s="9"/>
      <c r="H4" s="10"/>
      <c r="I4" s="6">
        <f>D4</f>
        <v>0.80352000000000001</v>
      </c>
      <c r="J4" s="10"/>
      <c r="K4" s="9"/>
      <c r="L4" s="23">
        <v>0.81181000000000003</v>
      </c>
      <c r="M4" s="36"/>
      <c r="N4" s="9"/>
      <c r="P4" s="9"/>
      <c r="Q4" s="5">
        <f>L4</f>
        <v>0.81181000000000003</v>
      </c>
      <c r="R4" s="6">
        <f>Q4</f>
        <v>0.81181000000000003</v>
      </c>
      <c r="S4" s="9"/>
      <c r="T4" s="9"/>
      <c r="U4" s="9"/>
      <c r="V4" s="1"/>
      <c r="W4" s="1"/>
      <c r="X4" s="1"/>
      <c r="Y4" s="1"/>
      <c r="Z4" s="1"/>
    </row>
    <row r="5" spans="1:26" ht="15.75" x14ac:dyDescent="0.25">
      <c r="A5" s="41"/>
      <c r="B5" s="23">
        <v>0.79601999999999995</v>
      </c>
      <c r="C5" s="9"/>
      <c r="D5" s="9"/>
      <c r="E5" s="24">
        <v>0.79601999999999995</v>
      </c>
      <c r="F5" s="9"/>
      <c r="G5" s="9"/>
      <c r="H5" s="10"/>
      <c r="I5" s="10"/>
      <c r="J5" s="6">
        <f>E5</f>
        <v>0.79601999999999995</v>
      </c>
      <c r="K5" s="5">
        <f>J5</f>
        <v>0.79601999999999995</v>
      </c>
      <c r="L5" s="9"/>
      <c r="M5" s="9"/>
      <c r="N5" s="9"/>
      <c r="P5" s="5">
        <f>K5</f>
        <v>0.79601999999999995</v>
      </c>
      <c r="Q5" s="9"/>
      <c r="R5" s="9"/>
      <c r="S5" s="24">
        <v>0.80040999999999995</v>
      </c>
      <c r="T5" s="9"/>
      <c r="U5" s="9"/>
      <c r="V5" s="1"/>
      <c r="W5" s="1"/>
      <c r="X5" s="1"/>
      <c r="Y5" s="1"/>
      <c r="Z5" s="1"/>
    </row>
    <row r="6" spans="1:26" ht="15.75" x14ac:dyDescent="0.25">
      <c r="A6" t="s">
        <v>7</v>
      </c>
      <c r="B6" s="9"/>
      <c r="C6" s="8">
        <f>ABS(C4-B5)</f>
        <v>7.5000000000000622E-3</v>
      </c>
      <c r="D6" s="9"/>
      <c r="E6" s="8">
        <f>ABS(D4-E5)</f>
        <v>7.5000000000000622E-3</v>
      </c>
      <c r="F6" s="9"/>
      <c r="G6" s="9"/>
      <c r="H6" s="10"/>
      <c r="I6" s="9"/>
      <c r="J6" s="10">
        <f>ABS(I4-J5)</f>
        <v>7.5000000000000622E-3</v>
      </c>
      <c r="K6" s="10"/>
      <c r="L6" s="9">
        <f>ABS(L4-K5)</f>
        <v>1.5790000000000082E-2</v>
      </c>
      <c r="M6" s="9"/>
      <c r="N6" s="9"/>
      <c r="P6" s="9"/>
      <c r="Q6" s="8">
        <f>ABS(Q4-P5)</f>
        <v>1.5790000000000082E-2</v>
      </c>
      <c r="R6" s="9"/>
      <c r="S6" s="8">
        <f>ABS(R4-S5)</f>
        <v>1.1400000000000077E-2</v>
      </c>
      <c r="T6" s="9"/>
      <c r="U6" s="9"/>
      <c r="V6" s="1"/>
      <c r="W6" s="1"/>
      <c r="X6" s="1"/>
      <c r="Y6" s="1"/>
      <c r="Z6" s="1"/>
    </row>
    <row r="7" spans="1:26" ht="15.75" x14ac:dyDescent="0.25">
      <c r="A7" t="s">
        <v>5</v>
      </c>
      <c r="B7" s="9"/>
      <c r="C7" s="9"/>
      <c r="D7" s="9"/>
      <c r="E7" s="9"/>
      <c r="F7" s="12">
        <f>C6+E6</f>
        <v>1.5000000000000124E-2</v>
      </c>
      <c r="G7" s="9"/>
      <c r="H7" s="10"/>
      <c r="I7" s="9"/>
      <c r="J7" s="9"/>
      <c r="K7" s="9"/>
      <c r="L7" s="9"/>
      <c r="M7" s="12">
        <f>J6+L6</f>
        <v>2.3290000000000144E-2</v>
      </c>
      <c r="N7" s="9"/>
      <c r="P7" s="9"/>
      <c r="Q7" s="9"/>
      <c r="R7" s="9"/>
      <c r="S7" s="9"/>
      <c r="T7" s="12">
        <f>Q6+S6</f>
        <v>2.7190000000000158E-2</v>
      </c>
      <c r="U7" s="9"/>
      <c r="V7" s="1"/>
      <c r="W7" s="1"/>
      <c r="X7" s="1"/>
      <c r="Y7" s="1"/>
      <c r="Z7" s="1"/>
    </row>
    <row r="8" spans="1:26" ht="15.75" x14ac:dyDescent="0.25">
      <c r="A8" t="s">
        <v>9</v>
      </c>
      <c r="B8" s="9"/>
      <c r="C8" s="9"/>
      <c r="D8" s="9"/>
      <c r="E8" s="9"/>
      <c r="F8" s="12">
        <f>F7*B1</f>
        <v>150.00000000000125</v>
      </c>
      <c r="G8" s="9"/>
      <c r="H8" s="10"/>
      <c r="I8" s="9"/>
      <c r="J8" s="9"/>
      <c r="K8" s="9"/>
      <c r="L8" s="9"/>
      <c r="M8" s="12">
        <f>M7*I1</f>
        <v>232.90000000000143</v>
      </c>
      <c r="N8" s="9"/>
      <c r="P8" s="9"/>
      <c r="Q8" s="9"/>
      <c r="R8" s="9"/>
      <c r="S8" s="9"/>
      <c r="T8" s="12">
        <f>T7*P1</f>
        <v>271.90000000000157</v>
      </c>
      <c r="U8" s="9"/>
      <c r="V8" s="1"/>
      <c r="W8" s="1"/>
      <c r="X8" s="1"/>
      <c r="Y8" s="1"/>
      <c r="Z8" s="1"/>
    </row>
    <row r="9" spans="1:26" ht="16.5" thickBot="1" x14ac:dyDescent="0.3">
      <c r="A9" s="1"/>
      <c r="B9" s="9">
        <f>12*12</f>
        <v>144</v>
      </c>
      <c r="C9" s="9"/>
      <c r="D9" s="39" t="s">
        <v>10</v>
      </c>
      <c r="E9" s="39"/>
      <c r="F9" s="39" t="s">
        <v>13</v>
      </c>
      <c r="G9" s="39"/>
      <c r="H9" s="10"/>
      <c r="I9" s="9">
        <f>12*12</f>
        <v>144</v>
      </c>
      <c r="J9" s="9"/>
      <c r="K9" s="39" t="s">
        <v>10</v>
      </c>
      <c r="L9" s="39"/>
      <c r="M9" s="39" t="s">
        <v>14</v>
      </c>
      <c r="N9" s="39"/>
      <c r="P9" s="9">
        <f>12*12</f>
        <v>144</v>
      </c>
      <c r="Q9" s="9"/>
      <c r="R9" s="39" t="s">
        <v>10</v>
      </c>
      <c r="S9" s="39"/>
      <c r="T9" s="40" t="s">
        <v>13</v>
      </c>
      <c r="U9" s="40"/>
      <c r="V9" s="1"/>
      <c r="W9" s="1"/>
      <c r="X9" s="1"/>
      <c r="Y9" s="1"/>
      <c r="Z9" s="1"/>
    </row>
    <row r="10" spans="1:26" ht="16.5" thickBot="1" x14ac:dyDescent="0.3">
      <c r="A10" s="1"/>
      <c r="B10" s="9"/>
      <c r="C10" s="9"/>
      <c r="D10" s="30" t="s">
        <v>11</v>
      </c>
      <c r="E10" s="31" t="s">
        <v>12</v>
      </c>
      <c r="F10" s="30" t="s">
        <v>11</v>
      </c>
      <c r="G10" s="31" t="s">
        <v>12</v>
      </c>
      <c r="H10" s="10"/>
      <c r="I10" s="9"/>
      <c r="J10" s="9"/>
      <c r="K10" s="30" t="s">
        <v>11</v>
      </c>
      <c r="L10" s="31" t="s">
        <v>12</v>
      </c>
      <c r="M10" s="32" t="s">
        <v>11</v>
      </c>
      <c r="N10" s="31" t="s">
        <v>12</v>
      </c>
      <c r="P10" s="9"/>
      <c r="Q10" s="9"/>
      <c r="R10" s="30" t="s">
        <v>11</v>
      </c>
      <c r="S10" s="35" t="s">
        <v>12</v>
      </c>
      <c r="T10" s="30" t="s">
        <v>11</v>
      </c>
      <c r="U10" s="31" t="s">
        <v>12</v>
      </c>
      <c r="V10" s="1"/>
      <c r="W10" s="1"/>
      <c r="X10" s="1"/>
      <c r="Y10" s="1"/>
      <c r="Z10" s="1"/>
    </row>
    <row r="11" spans="1:26" s="2" customFormat="1" ht="15.75" x14ac:dyDescent="0.25">
      <c r="A11" s="1"/>
      <c r="B11" s="7">
        <v>1</v>
      </c>
      <c r="C11" s="19">
        <f>B11*$B$9</f>
        <v>144</v>
      </c>
      <c r="D11" s="20">
        <f>C11-$F$8</f>
        <v>-6.0000000000012506</v>
      </c>
      <c r="E11" s="13"/>
      <c r="F11" s="20">
        <f>$E$5+(D11/$B$2)</f>
        <v>0.79541999999999979</v>
      </c>
      <c r="G11" s="13"/>
      <c r="H11" s="10"/>
      <c r="I11" s="7">
        <v>1</v>
      </c>
      <c r="J11" s="19">
        <f>I11*$B$9</f>
        <v>144</v>
      </c>
      <c r="K11" s="21">
        <f>J11-$M$8</f>
        <v>-88.900000000001427</v>
      </c>
      <c r="L11" s="17"/>
      <c r="M11" s="20">
        <f>$L$4-(K11/$I$2)</f>
        <v>0.82070000000000021</v>
      </c>
      <c r="N11" s="13"/>
      <c r="O11" s="1"/>
      <c r="P11" s="7">
        <v>1</v>
      </c>
      <c r="Q11" s="19">
        <f>P11*$B$9</f>
        <v>144</v>
      </c>
      <c r="R11" s="20">
        <f>Q11-$F$8</f>
        <v>-6.0000000000012506</v>
      </c>
      <c r="S11" s="13"/>
      <c r="T11" s="20">
        <f>$S$5+(R11/$B$2)</f>
        <v>0.7998099999999998</v>
      </c>
      <c r="U11" s="13"/>
      <c r="V11" s="1"/>
      <c r="W11" s="1"/>
      <c r="X11" s="1"/>
      <c r="Y11" s="1"/>
      <c r="Z11" s="1"/>
    </row>
    <row r="12" spans="1:26" ht="15.75" x14ac:dyDescent="0.25">
      <c r="A12" s="1"/>
      <c r="B12" s="4"/>
      <c r="C12" s="9">
        <f>C11+72</f>
        <v>216</v>
      </c>
      <c r="D12" s="14"/>
      <c r="E12" s="15">
        <f>(D11+D13)/2</f>
        <v>65.999999999998749</v>
      </c>
      <c r="F12" s="16"/>
      <c r="G12" s="15">
        <f>$E$5+(E12/$B$2)</f>
        <v>0.80261999999999978</v>
      </c>
      <c r="H12" s="10"/>
      <c r="I12" s="4"/>
      <c r="J12" s="9">
        <f>J11+72</f>
        <v>216</v>
      </c>
      <c r="K12" s="14"/>
      <c r="L12" s="15">
        <f>(K11+K13)/2</f>
        <v>-16.900000000001427</v>
      </c>
      <c r="M12" s="16"/>
      <c r="N12" s="15">
        <f>$L$4-(L12/$I$2)</f>
        <v>0.81350000000000022</v>
      </c>
      <c r="P12" s="4"/>
      <c r="Q12" s="9">
        <f>Q11+72</f>
        <v>216</v>
      </c>
      <c r="R12" s="14"/>
      <c r="S12" s="15">
        <f>(R11+R13)/2</f>
        <v>65.999999999998749</v>
      </c>
      <c r="T12" s="16"/>
      <c r="U12" s="15">
        <f>$S$5+(S12/$B$2)</f>
        <v>0.80700999999999978</v>
      </c>
      <c r="V12" s="1"/>
      <c r="W12" s="1"/>
      <c r="X12" s="1"/>
      <c r="Y12" s="1"/>
      <c r="Z12" s="1"/>
    </row>
    <row r="13" spans="1:26" s="2" customFormat="1" ht="15.75" x14ac:dyDescent="0.25">
      <c r="A13" s="1"/>
      <c r="B13" s="7">
        <v>2</v>
      </c>
      <c r="C13" s="19">
        <f>B13*$B$9</f>
        <v>288</v>
      </c>
      <c r="D13" s="21">
        <f>C13-$F$8</f>
        <v>137.99999999999875</v>
      </c>
      <c r="E13" s="17"/>
      <c r="F13" s="21">
        <f>$E$5+(D13/$B$2)</f>
        <v>0.80981999999999987</v>
      </c>
      <c r="G13" s="17"/>
      <c r="H13" s="10"/>
      <c r="I13" s="7">
        <v>2</v>
      </c>
      <c r="J13" s="19">
        <f>I13*$B$9</f>
        <v>288</v>
      </c>
      <c r="K13" s="21">
        <f>J13-$M$8</f>
        <v>55.099999999998573</v>
      </c>
      <c r="L13" s="17"/>
      <c r="M13" s="21">
        <f>$L$4-(K13/$I$2)</f>
        <v>0.80630000000000013</v>
      </c>
      <c r="N13" s="17"/>
      <c r="O13" s="1"/>
      <c r="P13" s="7">
        <v>2</v>
      </c>
      <c r="Q13" s="19">
        <f>P13*$B$9</f>
        <v>288</v>
      </c>
      <c r="R13" s="21">
        <f>Q13-$F$8</f>
        <v>137.99999999999875</v>
      </c>
      <c r="S13" s="17"/>
      <c r="T13" s="21">
        <f>$S$5+(R13/$B$2)</f>
        <v>0.81420999999999988</v>
      </c>
      <c r="U13" s="17"/>
      <c r="V13" s="1"/>
      <c r="W13" s="1"/>
      <c r="X13" s="1"/>
      <c r="Y13" s="1"/>
      <c r="Z13" s="1"/>
    </row>
    <row r="14" spans="1:26" ht="15.75" x14ac:dyDescent="0.25">
      <c r="A14" s="1"/>
      <c r="B14" s="4"/>
      <c r="C14" s="9">
        <f>C13+72</f>
        <v>360</v>
      </c>
      <c r="D14" s="14"/>
      <c r="E14" s="15">
        <f>(D13+D15)/2</f>
        <v>209.99999999999875</v>
      </c>
      <c r="F14" s="16"/>
      <c r="G14" s="15">
        <f>$E$5+(E14/$B$2)</f>
        <v>0.81701999999999986</v>
      </c>
      <c r="H14" s="10"/>
      <c r="I14" s="4"/>
      <c r="J14" s="9">
        <f>J13+72</f>
        <v>360</v>
      </c>
      <c r="K14" s="14"/>
      <c r="L14" s="15">
        <f t="shared" ref="L14:L32" si="0">(K13+K15)/2</f>
        <v>127.09999999999857</v>
      </c>
      <c r="M14" s="16"/>
      <c r="N14" s="15">
        <f>$L$4-(L14/$I$2)</f>
        <v>0.79910000000000014</v>
      </c>
      <c r="P14" s="4"/>
      <c r="Q14" s="9">
        <f>Q13+72</f>
        <v>360</v>
      </c>
      <c r="R14" s="14"/>
      <c r="S14" s="15">
        <f>(R13+R15)/2</f>
        <v>209.99999999999875</v>
      </c>
      <c r="T14" s="16"/>
      <c r="U14" s="15">
        <f>$S$5+(S14/$B$2)</f>
        <v>0.82140999999999986</v>
      </c>
      <c r="V14" s="1"/>
      <c r="W14" s="1"/>
      <c r="X14" s="1"/>
      <c r="Y14" s="1"/>
      <c r="Z14" s="1"/>
    </row>
    <row r="15" spans="1:26" s="2" customFormat="1" ht="15.75" x14ac:dyDescent="0.25">
      <c r="A15" s="1"/>
      <c r="B15" s="7">
        <v>3</v>
      </c>
      <c r="C15" s="19">
        <f>B15*$B$9</f>
        <v>432</v>
      </c>
      <c r="D15" s="21">
        <f>C15-$F$8</f>
        <v>281.99999999999875</v>
      </c>
      <c r="E15" s="17"/>
      <c r="F15" s="21">
        <f>$E$5+(D15/$B$2)</f>
        <v>0.82421999999999984</v>
      </c>
      <c r="G15" s="17"/>
      <c r="H15" s="10"/>
      <c r="I15" s="7">
        <v>3</v>
      </c>
      <c r="J15" s="19">
        <f>I15*$B$9</f>
        <v>432</v>
      </c>
      <c r="K15" s="21">
        <f>J15-$M$8</f>
        <v>199.09999999999857</v>
      </c>
      <c r="L15" s="17"/>
      <c r="M15" s="21">
        <f>$L$4-(K15/$I$2)</f>
        <v>0.79190000000000016</v>
      </c>
      <c r="N15" s="17"/>
      <c r="O15" s="1"/>
      <c r="P15" s="7">
        <v>3</v>
      </c>
      <c r="Q15" s="19">
        <f>P15*$B$9</f>
        <v>432</v>
      </c>
      <c r="R15" s="21">
        <f>Q15-$F$8</f>
        <v>281.99999999999875</v>
      </c>
      <c r="S15" s="17"/>
      <c r="T15" s="21">
        <f>$S$5+(R15/$B$2)</f>
        <v>0.82860999999999985</v>
      </c>
      <c r="U15" s="17"/>
      <c r="V15" s="1"/>
      <c r="W15" s="1"/>
      <c r="X15" s="1"/>
      <c r="Y15" s="1"/>
      <c r="Z15" s="1"/>
    </row>
    <row r="16" spans="1:26" ht="15.75" x14ac:dyDescent="0.25">
      <c r="A16" s="1"/>
      <c r="B16" s="4"/>
      <c r="C16" s="9">
        <f>C15+72</f>
        <v>504</v>
      </c>
      <c r="D16" s="14"/>
      <c r="E16" s="15">
        <f>(D15+D17)/2</f>
        <v>353.99999999999875</v>
      </c>
      <c r="F16" s="16"/>
      <c r="G16" s="15">
        <f>$E$5+(E16/$B$2)</f>
        <v>0.83141999999999983</v>
      </c>
      <c r="H16" s="10"/>
      <c r="I16" s="4"/>
      <c r="J16" s="9">
        <f>J15+72</f>
        <v>504</v>
      </c>
      <c r="K16" s="14"/>
      <c r="L16" s="15">
        <f t="shared" si="0"/>
        <v>271.09999999999854</v>
      </c>
      <c r="M16" s="16"/>
      <c r="N16" s="15">
        <f>$L$4-(L16/$I$2)</f>
        <v>0.78470000000000018</v>
      </c>
      <c r="P16" s="4"/>
      <c r="Q16" s="9">
        <f>Q15+72</f>
        <v>504</v>
      </c>
      <c r="R16" s="14"/>
      <c r="S16" s="15">
        <f>(R15+R17)/2</f>
        <v>353.99999999999875</v>
      </c>
      <c r="T16" s="16"/>
      <c r="U16" s="15">
        <f>$S$5+(S16/$B$2)</f>
        <v>0.83580999999999983</v>
      </c>
      <c r="V16" s="1"/>
      <c r="W16" s="1"/>
      <c r="X16" s="1"/>
      <c r="Y16" s="1"/>
      <c r="Z16" s="1"/>
    </row>
    <row r="17" spans="1:26" s="2" customFormat="1" ht="15.75" x14ac:dyDescent="0.25">
      <c r="A17" s="1"/>
      <c r="B17" s="7">
        <v>4</v>
      </c>
      <c r="C17" s="19">
        <f>B17*$B$9</f>
        <v>576</v>
      </c>
      <c r="D17" s="21">
        <f>C17-$F$8</f>
        <v>425.99999999999875</v>
      </c>
      <c r="E17" s="17"/>
      <c r="F17" s="21">
        <f>$E$5+(D17/$B$2)</f>
        <v>0.83861999999999981</v>
      </c>
      <c r="G17" s="17"/>
      <c r="H17" s="10"/>
      <c r="I17" s="7">
        <v>4</v>
      </c>
      <c r="J17" s="19">
        <f>I17*$B$9</f>
        <v>576</v>
      </c>
      <c r="K17" s="21">
        <f>J17-$M$8</f>
        <v>343.09999999999854</v>
      </c>
      <c r="L17" s="17"/>
      <c r="M17" s="21">
        <f>$L$4-(K17/$I$2)</f>
        <v>0.77750000000000019</v>
      </c>
      <c r="N17" s="17"/>
      <c r="O17" s="1"/>
      <c r="P17" s="7">
        <v>4</v>
      </c>
      <c r="Q17" s="19">
        <f>P17*$B$9</f>
        <v>576</v>
      </c>
      <c r="R17" s="21">
        <f>Q17-$F$8</f>
        <v>425.99999999999875</v>
      </c>
      <c r="S17" s="17"/>
      <c r="T17" s="21">
        <f>$S$5+(R17/$B$2)</f>
        <v>0.84300999999999982</v>
      </c>
      <c r="U17" s="17"/>
      <c r="V17" s="1"/>
      <c r="W17" s="1"/>
      <c r="X17" s="1"/>
      <c r="Y17" s="1"/>
      <c r="Z17" s="1"/>
    </row>
    <row r="18" spans="1:26" ht="15.75" x14ac:dyDescent="0.25">
      <c r="A18" s="1"/>
      <c r="B18" s="4"/>
      <c r="C18" s="9">
        <f>C17+72</f>
        <v>648</v>
      </c>
      <c r="D18" s="14"/>
      <c r="E18" s="15">
        <f>(D17+D19)/2</f>
        <v>497.99999999999875</v>
      </c>
      <c r="F18" s="16"/>
      <c r="G18" s="15">
        <f>$E$5+(E18/$B$2)</f>
        <v>0.84581999999999979</v>
      </c>
      <c r="H18" s="10"/>
      <c r="I18" s="4"/>
      <c r="J18" s="9">
        <f>J17+72</f>
        <v>648</v>
      </c>
      <c r="K18" s="14"/>
      <c r="L18" s="15">
        <f t="shared" si="0"/>
        <v>415.09999999999854</v>
      </c>
      <c r="M18" s="16"/>
      <c r="N18" s="15">
        <f>$L$4-(L18/$I$2)</f>
        <v>0.77030000000000021</v>
      </c>
      <c r="P18" s="4"/>
      <c r="Q18" s="9">
        <f>Q17+72</f>
        <v>648</v>
      </c>
      <c r="R18" s="14"/>
      <c r="S18" s="15">
        <f>(R17+R19)/2</f>
        <v>497.99999999999875</v>
      </c>
      <c r="T18" s="16"/>
      <c r="U18" s="15">
        <f>$S$5+(S18/$B$2)</f>
        <v>0.8502099999999998</v>
      </c>
      <c r="V18" s="1"/>
      <c r="W18" s="1"/>
      <c r="X18" s="1"/>
      <c r="Y18" s="1"/>
      <c r="Z18" s="1"/>
    </row>
    <row r="19" spans="1:26" s="2" customFormat="1" ht="15.75" x14ac:dyDescent="0.25">
      <c r="A19" s="1"/>
      <c r="B19" s="7">
        <v>5</v>
      </c>
      <c r="C19" s="19">
        <f>B19*$B$9</f>
        <v>720</v>
      </c>
      <c r="D19" s="21">
        <f>C19-$F$8</f>
        <v>569.99999999999875</v>
      </c>
      <c r="E19" s="17"/>
      <c r="F19" s="21">
        <f>$E$5+(D19/$B$2)</f>
        <v>0.85301999999999978</v>
      </c>
      <c r="G19" s="17"/>
      <c r="H19" s="10"/>
      <c r="I19" s="7">
        <v>5</v>
      </c>
      <c r="J19" s="19">
        <f>I19*$B$9</f>
        <v>720</v>
      </c>
      <c r="K19" s="21">
        <f>J19-$M$8</f>
        <v>487.09999999999854</v>
      </c>
      <c r="L19" s="17"/>
      <c r="M19" s="21">
        <f>$L$4-(K19/$I$2)</f>
        <v>0.76310000000000022</v>
      </c>
      <c r="N19" s="17"/>
      <c r="O19" s="1"/>
      <c r="P19" s="7">
        <v>5</v>
      </c>
      <c r="Q19" s="19">
        <f>P19*$B$9</f>
        <v>720</v>
      </c>
      <c r="R19" s="21">
        <f>Q19-$F$8</f>
        <v>569.99999999999875</v>
      </c>
      <c r="S19" s="17"/>
      <c r="T19" s="21">
        <f>$S$5+(R19/$B$2)</f>
        <v>0.85740999999999978</v>
      </c>
      <c r="U19" s="17"/>
      <c r="V19" s="1"/>
      <c r="W19" s="1"/>
      <c r="X19" s="1"/>
      <c r="Y19" s="1"/>
      <c r="Z19" s="1"/>
    </row>
    <row r="20" spans="1:26" ht="15.75" x14ac:dyDescent="0.25">
      <c r="A20" s="1"/>
      <c r="B20" s="4"/>
      <c r="C20" s="9">
        <f>C19+72</f>
        <v>792</v>
      </c>
      <c r="D20" s="14"/>
      <c r="E20" s="15">
        <f>(D19+D21)/2</f>
        <v>641.99999999999875</v>
      </c>
      <c r="F20" s="16"/>
      <c r="G20" s="15">
        <f>$E$5+(E20/$B$2)</f>
        <v>0.86021999999999976</v>
      </c>
      <c r="H20" s="10"/>
      <c r="I20" s="4"/>
      <c r="J20" s="9">
        <f>J19+72</f>
        <v>792</v>
      </c>
      <c r="K20" s="14"/>
      <c r="L20" s="15">
        <f t="shared" si="0"/>
        <v>559.09999999999854</v>
      </c>
      <c r="M20" s="16"/>
      <c r="N20" s="15">
        <f>$L$4-(L20/$I$2)</f>
        <v>0.75590000000000013</v>
      </c>
      <c r="P20" s="4"/>
      <c r="Q20" s="9">
        <f>Q19+72</f>
        <v>792</v>
      </c>
      <c r="R20" s="14"/>
      <c r="S20" s="15">
        <f>(R19+R21)/2</f>
        <v>641.99999999999875</v>
      </c>
      <c r="T20" s="16"/>
      <c r="U20" s="15">
        <f>$S$5+(S20/$B$2)</f>
        <v>0.86460999999999988</v>
      </c>
      <c r="V20" s="1"/>
      <c r="W20" s="1"/>
      <c r="X20" s="1"/>
      <c r="Y20" s="1"/>
      <c r="Z20" s="1"/>
    </row>
    <row r="21" spans="1:26" s="2" customFormat="1" ht="15.75" x14ac:dyDescent="0.25">
      <c r="A21" s="1"/>
      <c r="B21" s="7">
        <v>6</v>
      </c>
      <c r="C21" s="19">
        <f>B21*$B$9</f>
        <v>864</v>
      </c>
      <c r="D21" s="21">
        <f>C21-$F$8</f>
        <v>713.99999999999875</v>
      </c>
      <c r="E21" s="17"/>
      <c r="F21" s="21">
        <f>$E$5+(D21/$B$2)</f>
        <v>0.86741999999999986</v>
      </c>
      <c r="G21" s="17"/>
      <c r="H21" s="10"/>
      <c r="I21" s="7">
        <v>6</v>
      </c>
      <c r="J21" s="19">
        <f>I21*$B$9</f>
        <v>864</v>
      </c>
      <c r="K21" s="21">
        <f>J21-$M$8</f>
        <v>631.09999999999854</v>
      </c>
      <c r="L21" s="17"/>
      <c r="M21" s="21">
        <f>$L$4-(K21/$I$2)</f>
        <v>0.74870000000000014</v>
      </c>
      <c r="N21" s="17"/>
      <c r="O21" s="1"/>
      <c r="P21" s="7">
        <v>6</v>
      </c>
      <c r="Q21" s="19">
        <f>P21*$B$9</f>
        <v>864</v>
      </c>
      <c r="R21" s="21">
        <f>Q21-$F$8</f>
        <v>713.99999999999875</v>
      </c>
      <c r="S21" s="17"/>
      <c r="T21" s="21">
        <f>$S$5+(R21/$B$2)</f>
        <v>0.87180999999999986</v>
      </c>
      <c r="U21" s="17"/>
      <c r="V21" s="1"/>
      <c r="W21" s="1"/>
      <c r="X21" s="1"/>
      <c r="Y21" s="1"/>
      <c r="Z21" s="1"/>
    </row>
    <row r="22" spans="1:26" ht="15.75" x14ac:dyDescent="0.25">
      <c r="A22" s="1"/>
      <c r="B22" s="4"/>
      <c r="C22" s="9">
        <f>C21+72</f>
        <v>936</v>
      </c>
      <c r="D22" s="14"/>
      <c r="E22" s="15">
        <f>(D21+D23)/2</f>
        <v>785.99999999999875</v>
      </c>
      <c r="F22" s="16"/>
      <c r="G22" s="15">
        <f>$E$5+(E22/$B$2)</f>
        <v>0.87461999999999984</v>
      </c>
      <c r="H22" s="10"/>
      <c r="I22" s="4"/>
      <c r="J22" s="9">
        <f>J21+72</f>
        <v>936</v>
      </c>
      <c r="K22" s="14"/>
      <c r="L22" s="15">
        <f t="shared" si="0"/>
        <v>703.09999999999854</v>
      </c>
      <c r="M22" s="16"/>
      <c r="N22" s="15">
        <f>$L$4-(L22/$I$2)</f>
        <v>0.74150000000000016</v>
      </c>
      <c r="P22" s="4"/>
      <c r="Q22" s="9">
        <f>Q21+72</f>
        <v>936</v>
      </c>
      <c r="R22" s="14"/>
      <c r="S22" s="15">
        <f>(R21+R23)/2</f>
        <v>785.99999999999875</v>
      </c>
      <c r="T22" s="16"/>
      <c r="U22" s="15">
        <f>$S$5+(S22/$B$2)</f>
        <v>0.87900999999999985</v>
      </c>
      <c r="V22" s="1"/>
      <c r="W22" s="1"/>
      <c r="X22" s="1"/>
      <c r="Y22" s="1"/>
      <c r="Z22" s="1"/>
    </row>
    <row r="23" spans="1:26" s="2" customFormat="1" ht="15.75" x14ac:dyDescent="0.25">
      <c r="A23" s="1"/>
      <c r="B23" s="7">
        <v>7</v>
      </c>
      <c r="C23" s="19">
        <f>B23*$B$9</f>
        <v>1008</v>
      </c>
      <c r="D23" s="21">
        <f>C23-$F$8</f>
        <v>857.99999999999875</v>
      </c>
      <c r="E23" s="17"/>
      <c r="F23" s="21">
        <f>$E$5+(D23/$B$2)</f>
        <v>0.88181999999999983</v>
      </c>
      <c r="G23" s="17"/>
      <c r="H23" s="10"/>
      <c r="I23" s="7">
        <v>7</v>
      </c>
      <c r="J23" s="19">
        <f>I23*$B$9</f>
        <v>1008</v>
      </c>
      <c r="K23" s="21">
        <f>J23-$M$8</f>
        <v>775.09999999999854</v>
      </c>
      <c r="L23" s="17"/>
      <c r="M23" s="21">
        <f>$L$4-(K23/$I$2)</f>
        <v>0.73430000000000017</v>
      </c>
      <c r="N23" s="17"/>
      <c r="O23" s="1"/>
      <c r="P23" s="7">
        <v>7</v>
      </c>
      <c r="Q23" s="19">
        <f>P23*$B$9</f>
        <v>1008</v>
      </c>
      <c r="R23" s="21">
        <f>Q23-$F$8</f>
        <v>857.99999999999875</v>
      </c>
      <c r="S23" s="17"/>
      <c r="T23" s="21">
        <f>$S$5+(R23/$B$2)</f>
        <v>0.88620999999999983</v>
      </c>
      <c r="U23" s="17"/>
      <c r="V23" s="1"/>
      <c r="W23" s="1"/>
      <c r="X23" s="1"/>
      <c r="Y23" s="1"/>
      <c r="Z23" s="1"/>
    </row>
    <row r="24" spans="1:26" ht="15.75" x14ac:dyDescent="0.25">
      <c r="A24" s="1"/>
      <c r="B24" s="4"/>
      <c r="C24" s="9">
        <f>C23+72</f>
        <v>1080</v>
      </c>
      <c r="D24" s="14"/>
      <c r="E24" s="15">
        <f>(D23+D25)/2</f>
        <v>929.99999999999875</v>
      </c>
      <c r="F24" s="16"/>
      <c r="G24" s="15">
        <f>$E$5+(E24/$B$2)</f>
        <v>0.88901999999999981</v>
      </c>
      <c r="H24" s="10"/>
      <c r="I24" s="4"/>
      <c r="J24" s="9">
        <f>J23+72</f>
        <v>1080</v>
      </c>
      <c r="K24" s="14"/>
      <c r="L24" s="15">
        <f t="shared" si="0"/>
        <v>847.09999999999854</v>
      </c>
      <c r="M24" s="16"/>
      <c r="N24" s="15">
        <f>$L$4-(L24/$I$2)</f>
        <v>0.72710000000000019</v>
      </c>
      <c r="P24" s="4"/>
      <c r="Q24" s="9">
        <f>Q23+72</f>
        <v>1080</v>
      </c>
      <c r="R24" s="14"/>
      <c r="S24" s="15">
        <f>(R23+R25)/2</f>
        <v>929.99999999999875</v>
      </c>
      <c r="T24" s="16"/>
      <c r="U24" s="15">
        <f>$S$5+(S24/$B$2)</f>
        <v>0.89340999999999982</v>
      </c>
      <c r="V24" s="1"/>
      <c r="W24" s="1"/>
      <c r="X24" s="1"/>
      <c r="Y24" s="1"/>
      <c r="Z24" s="1"/>
    </row>
    <row r="25" spans="1:26" s="2" customFormat="1" ht="15.75" x14ac:dyDescent="0.25">
      <c r="A25" s="1"/>
      <c r="B25" s="7">
        <v>8</v>
      </c>
      <c r="C25" s="19">
        <f>B25*$B$9</f>
        <v>1152</v>
      </c>
      <c r="D25" s="21">
        <f>C25-$F$8</f>
        <v>1001.9999999999987</v>
      </c>
      <c r="E25" s="17"/>
      <c r="F25" s="21">
        <f>$E$5+(D25/$B$2)</f>
        <v>0.89621999999999979</v>
      </c>
      <c r="G25" s="17"/>
      <c r="H25" s="10"/>
      <c r="I25" s="7">
        <v>8</v>
      </c>
      <c r="J25" s="19">
        <f>I25*$B$9</f>
        <v>1152</v>
      </c>
      <c r="K25" s="21">
        <f>J25-$M$8</f>
        <v>919.09999999999854</v>
      </c>
      <c r="L25" s="17"/>
      <c r="M25" s="21">
        <f>$L$4-(K25/$I$2)</f>
        <v>0.71990000000000021</v>
      </c>
      <c r="N25" s="17"/>
      <c r="O25" s="1"/>
      <c r="P25" s="7">
        <v>8</v>
      </c>
      <c r="Q25" s="19">
        <f>P25*$B$9</f>
        <v>1152</v>
      </c>
      <c r="R25" s="21">
        <f>Q25-$F$8</f>
        <v>1001.9999999999987</v>
      </c>
      <c r="S25" s="17"/>
      <c r="T25" s="21">
        <f>$S$5+(R25/$B$2)</f>
        <v>0.9006099999999998</v>
      </c>
      <c r="U25" s="17"/>
      <c r="V25" s="1"/>
      <c r="W25" s="1"/>
      <c r="X25" s="1"/>
      <c r="Y25" s="1"/>
      <c r="Z25" s="1"/>
    </row>
    <row r="26" spans="1:26" ht="15.75" x14ac:dyDescent="0.25">
      <c r="A26" s="1"/>
      <c r="B26" s="4"/>
      <c r="C26" s="9">
        <f>C25+72</f>
        <v>1224</v>
      </c>
      <c r="D26" s="14"/>
      <c r="E26" s="15">
        <f>(D25+D27)/2</f>
        <v>1073.9999999999986</v>
      </c>
      <c r="F26" s="16"/>
      <c r="G26" s="15">
        <f>$E$5+(E26/$B$2)</f>
        <v>0.90341999999999978</v>
      </c>
      <c r="H26" s="10"/>
      <c r="I26" s="4"/>
      <c r="J26" s="9">
        <f>J25+72</f>
        <v>1224</v>
      </c>
      <c r="K26" s="14"/>
      <c r="L26" s="15">
        <f t="shared" si="0"/>
        <v>991.09999999999854</v>
      </c>
      <c r="M26" s="16"/>
      <c r="N26" s="15">
        <f>$L$4-(L26/$I$2)</f>
        <v>0.71270000000000022</v>
      </c>
      <c r="P26" s="4"/>
      <c r="Q26" s="9">
        <f>Q25+72</f>
        <v>1224</v>
      </c>
      <c r="R26" s="14"/>
      <c r="S26" s="15">
        <f>(R25+R27)/2</f>
        <v>1073.9999999999986</v>
      </c>
      <c r="T26" s="16"/>
      <c r="U26" s="15">
        <f>$S$5+(S26/$B$2)</f>
        <v>0.90780999999999978</v>
      </c>
      <c r="V26" s="1"/>
      <c r="W26" s="1"/>
      <c r="X26" s="1"/>
      <c r="Y26" s="1"/>
      <c r="Z26" s="1"/>
    </row>
    <row r="27" spans="1:26" s="2" customFormat="1" ht="15.75" x14ac:dyDescent="0.25">
      <c r="A27" s="1"/>
      <c r="B27" s="7">
        <v>9</v>
      </c>
      <c r="C27" s="19">
        <f>B27*$B$9</f>
        <v>1296</v>
      </c>
      <c r="D27" s="21">
        <f>C27-$F$8</f>
        <v>1145.9999999999986</v>
      </c>
      <c r="E27" s="17"/>
      <c r="F27" s="21">
        <f>$E$5+(D27/$B$2)</f>
        <v>0.91061999999999976</v>
      </c>
      <c r="G27" s="17"/>
      <c r="H27" s="10"/>
      <c r="I27" s="7">
        <v>9</v>
      </c>
      <c r="J27" s="19">
        <f>I27*$B$9</f>
        <v>1296</v>
      </c>
      <c r="K27" s="21">
        <f>J27-$M$8</f>
        <v>1063.0999999999985</v>
      </c>
      <c r="L27" s="17"/>
      <c r="M27" s="21">
        <f>$L$4-(K27/$I$2)</f>
        <v>0.70550000000000024</v>
      </c>
      <c r="N27" s="17"/>
      <c r="O27" s="1"/>
      <c r="P27" s="7">
        <v>9</v>
      </c>
      <c r="Q27" s="19">
        <f>P27*$B$9</f>
        <v>1296</v>
      </c>
      <c r="R27" s="21">
        <f>Q27-$F$8</f>
        <v>1145.9999999999986</v>
      </c>
      <c r="S27" s="17"/>
      <c r="T27" s="21">
        <f>$S$5+(R27/$B$2)</f>
        <v>0.91500999999999988</v>
      </c>
      <c r="U27" s="17"/>
      <c r="V27" s="1"/>
      <c r="W27" s="1"/>
      <c r="X27" s="1"/>
      <c r="Y27" s="1"/>
      <c r="Z27" s="1"/>
    </row>
    <row r="28" spans="1:26" ht="15.75" x14ac:dyDescent="0.25">
      <c r="A28" s="1"/>
      <c r="B28" s="4"/>
      <c r="C28" s="9">
        <f>C27+72</f>
        <v>1368</v>
      </c>
      <c r="D28" s="14"/>
      <c r="E28" s="15">
        <f>(D27+D29)/2</f>
        <v>1217.9999999999986</v>
      </c>
      <c r="F28" s="16"/>
      <c r="G28" s="15">
        <f>$E$5+(E28/$B$2)</f>
        <v>0.91781999999999986</v>
      </c>
      <c r="H28" s="10"/>
      <c r="I28" s="4"/>
      <c r="J28" s="9">
        <f>J27+72</f>
        <v>1368</v>
      </c>
      <c r="K28" s="14"/>
      <c r="L28" s="15">
        <f t="shared" si="0"/>
        <v>1135.0999999999985</v>
      </c>
      <c r="M28" s="16"/>
      <c r="N28" s="15">
        <f>$L$4-(L28/$I$2)</f>
        <v>0.69830000000000014</v>
      </c>
      <c r="P28" s="4"/>
      <c r="Q28" s="9">
        <f>Q27+72</f>
        <v>1368</v>
      </c>
      <c r="R28" s="14"/>
      <c r="S28" s="15">
        <f>(R27+R29)/2</f>
        <v>1217.9999999999986</v>
      </c>
      <c r="T28" s="16"/>
      <c r="U28" s="15">
        <f>$S$5+(S28/$B$2)</f>
        <v>0.92220999999999986</v>
      </c>
      <c r="V28" s="1"/>
      <c r="W28" s="1"/>
      <c r="X28" s="1"/>
      <c r="Y28" s="1"/>
      <c r="Z28" s="1"/>
    </row>
    <row r="29" spans="1:26" s="2" customFormat="1" ht="15.75" x14ac:dyDescent="0.25">
      <c r="A29" s="1"/>
      <c r="B29" s="7">
        <v>10</v>
      </c>
      <c r="C29" s="19">
        <f>B29*$B$9</f>
        <v>1440</v>
      </c>
      <c r="D29" s="21">
        <f>C29-$F$8</f>
        <v>1289.9999999999986</v>
      </c>
      <c r="E29" s="17"/>
      <c r="F29" s="21">
        <f>$E$5+(D29/$B$2)</f>
        <v>0.92501999999999984</v>
      </c>
      <c r="G29" s="17"/>
      <c r="H29" s="10"/>
      <c r="I29" s="7">
        <v>10</v>
      </c>
      <c r="J29" s="19">
        <f>I29*$B$9</f>
        <v>1440</v>
      </c>
      <c r="K29" s="21">
        <f>J29-$M$8</f>
        <v>1207.0999999999985</v>
      </c>
      <c r="L29" s="17"/>
      <c r="M29" s="21">
        <f>$L$4-(K29/$I$2)</f>
        <v>0.69110000000000016</v>
      </c>
      <c r="N29" s="17"/>
      <c r="O29" s="1"/>
      <c r="P29" s="7">
        <v>10</v>
      </c>
      <c r="Q29" s="19">
        <f>P29*$B$9</f>
        <v>1440</v>
      </c>
      <c r="R29" s="21">
        <f>Q29-$F$8</f>
        <v>1289.9999999999986</v>
      </c>
      <c r="S29" s="17"/>
      <c r="T29" s="21">
        <f>$S$5+(R29/$B$2)</f>
        <v>0.92940999999999985</v>
      </c>
      <c r="U29" s="17"/>
      <c r="V29" s="1"/>
      <c r="W29" s="1"/>
      <c r="X29" s="1"/>
      <c r="Y29" s="1"/>
      <c r="Z29" s="1"/>
    </row>
    <row r="30" spans="1:26" ht="15.75" x14ac:dyDescent="0.25">
      <c r="A30" s="1"/>
      <c r="B30" s="4"/>
      <c r="C30" s="9">
        <f>C29+72</f>
        <v>1512</v>
      </c>
      <c r="D30" s="14"/>
      <c r="E30" s="15">
        <f>(D29+D31)/2</f>
        <v>1361.9999999999986</v>
      </c>
      <c r="F30" s="16"/>
      <c r="G30" s="15">
        <f>$E$5+(E30/$B$2)</f>
        <v>0.93221999999999983</v>
      </c>
      <c r="H30" s="10"/>
      <c r="I30" s="4"/>
      <c r="J30" s="9">
        <f>J29+72</f>
        <v>1512</v>
      </c>
      <c r="K30" s="14"/>
      <c r="L30" s="15">
        <f>(K29+K31)/2</f>
        <v>1279.0999999999985</v>
      </c>
      <c r="M30" s="16"/>
      <c r="N30" s="15">
        <f>$L$4-(L30/$I$2)</f>
        <v>0.68390000000000017</v>
      </c>
      <c r="P30" s="4"/>
      <c r="Q30" s="9">
        <f>Q29+72</f>
        <v>1512</v>
      </c>
      <c r="R30" s="14"/>
      <c r="S30" s="15">
        <f>(R29+R31)/2</f>
        <v>1361.9999999999986</v>
      </c>
      <c r="T30" s="16"/>
      <c r="U30" s="15">
        <f>$S$5+(S30/$B$2)</f>
        <v>0.93660999999999983</v>
      </c>
      <c r="V30" s="1"/>
      <c r="W30" s="1"/>
      <c r="X30" s="1"/>
      <c r="Y30" s="1"/>
      <c r="Z30" s="1"/>
    </row>
    <row r="31" spans="1:26" s="2" customFormat="1" ht="15.75" x14ac:dyDescent="0.25">
      <c r="A31" s="1"/>
      <c r="B31" s="7">
        <v>11</v>
      </c>
      <c r="C31" s="19">
        <f>B31*$B$9</f>
        <v>1584</v>
      </c>
      <c r="D31" s="21">
        <f>C31-$F$8</f>
        <v>1433.9999999999986</v>
      </c>
      <c r="E31" s="17"/>
      <c r="F31" s="21">
        <f>$E$5+(D31/$B$2)</f>
        <v>0.93941999999999981</v>
      </c>
      <c r="G31" s="17"/>
      <c r="H31" s="10"/>
      <c r="I31" s="7">
        <v>11</v>
      </c>
      <c r="J31" s="19">
        <f>I31*$B$9</f>
        <v>1584</v>
      </c>
      <c r="K31" s="21">
        <f>J31-$M$8</f>
        <v>1351.0999999999985</v>
      </c>
      <c r="L31" s="17"/>
      <c r="M31" s="21">
        <f>$L$4-(K31/$I$2)</f>
        <v>0.67670000000000019</v>
      </c>
      <c r="N31" s="17"/>
      <c r="O31" s="1"/>
      <c r="P31" s="7">
        <v>11</v>
      </c>
      <c r="Q31" s="19">
        <f>P31*$B$9</f>
        <v>1584</v>
      </c>
      <c r="R31" s="21">
        <f>Q31-$F$8</f>
        <v>1433.9999999999986</v>
      </c>
      <c r="S31" s="17"/>
      <c r="T31" s="21">
        <f>$S$5+(R31/$B$2)</f>
        <v>0.94380999999999982</v>
      </c>
      <c r="U31" s="17"/>
      <c r="V31" s="1"/>
      <c r="W31" s="1"/>
      <c r="X31" s="1"/>
      <c r="Y31" s="1"/>
      <c r="Z31" s="1"/>
    </row>
    <row r="32" spans="1:26" ht="15.75" x14ac:dyDescent="0.25">
      <c r="A32" s="1"/>
      <c r="B32" s="4"/>
      <c r="C32" s="9">
        <f>C31+72</f>
        <v>1656</v>
      </c>
      <c r="D32" s="16"/>
      <c r="E32" s="15">
        <f>(D31+D33)/2</f>
        <v>1505.9999999999986</v>
      </c>
      <c r="F32" s="16"/>
      <c r="G32" s="15">
        <f>$E$5+(E32/$B$2)</f>
        <v>0.94661999999999979</v>
      </c>
      <c r="H32" s="10"/>
      <c r="I32" s="4"/>
      <c r="J32" s="9">
        <f>J31+72</f>
        <v>1656</v>
      </c>
      <c r="K32" s="16"/>
      <c r="L32" s="15">
        <f t="shared" si="0"/>
        <v>1423.0999999999985</v>
      </c>
      <c r="M32" s="16"/>
      <c r="N32" s="15">
        <f>$L$4-(L32/$I$2)</f>
        <v>0.66950000000000021</v>
      </c>
      <c r="P32" s="4"/>
      <c r="Q32" s="9">
        <f>Q31+72</f>
        <v>1656</v>
      </c>
      <c r="R32" s="16"/>
      <c r="S32" s="15">
        <f>(R31+R33)/2</f>
        <v>1505.9999999999986</v>
      </c>
      <c r="T32" s="16"/>
      <c r="U32" s="15">
        <f>$S$5+(S32/$B$2)</f>
        <v>0.9510099999999998</v>
      </c>
      <c r="V32" s="1"/>
      <c r="W32" s="1"/>
      <c r="X32" s="1"/>
      <c r="Y32" s="1"/>
      <c r="Z32" s="1"/>
    </row>
    <row r="33" spans="1:26" s="2" customFormat="1" ht="15.75" x14ac:dyDescent="0.25">
      <c r="A33" s="1"/>
      <c r="B33" s="7">
        <v>12</v>
      </c>
      <c r="C33" s="19">
        <f>B33*$B$9</f>
        <v>1728</v>
      </c>
      <c r="D33" s="21">
        <f>C33-$F$8</f>
        <v>1577.9999999999986</v>
      </c>
      <c r="E33" s="17"/>
      <c r="F33" s="21">
        <f>$E$5+(D33/$B$2)</f>
        <v>0.95381999999999978</v>
      </c>
      <c r="G33" s="17"/>
      <c r="H33" s="10"/>
      <c r="I33" s="7">
        <v>12</v>
      </c>
      <c r="J33" s="19">
        <f>I33*$B$9</f>
        <v>1728</v>
      </c>
      <c r="K33" s="21">
        <f>J33-$M$8</f>
        <v>1495.0999999999985</v>
      </c>
      <c r="L33" s="17"/>
      <c r="M33" s="21">
        <f>$L$4-(K33/$I$2)</f>
        <v>0.66230000000000011</v>
      </c>
      <c r="N33" s="17"/>
      <c r="O33" s="1"/>
      <c r="P33" s="7">
        <v>12</v>
      </c>
      <c r="Q33" s="19">
        <f>P33*$B$9</f>
        <v>1728</v>
      </c>
      <c r="R33" s="21">
        <f>Q33-$F$8</f>
        <v>1577.9999999999986</v>
      </c>
      <c r="S33" s="17"/>
      <c r="T33" s="21">
        <f>$S$5+(R33/$B$2)</f>
        <v>0.95820999999999978</v>
      </c>
      <c r="U33" s="17"/>
      <c r="V33" s="1"/>
      <c r="W33" s="1"/>
      <c r="X33" s="1"/>
      <c r="Y33" s="1"/>
      <c r="Z33" s="1"/>
    </row>
    <row r="34" spans="1:26" s="2" customFormat="1" ht="15.75" x14ac:dyDescent="0.25">
      <c r="A34" s="1"/>
      <c r="B34" s="4"/>
      <c r="C34" s="9">
        <f>C33+72</f>
        <v>1800</v>
      </c>
      <c r="D34" s="16"/>
      <c r="E34" s="15">
        <f>(D33+D35)/2</f>
        <v>1649.9999999999986</v>
      </c>
      <c r="F34" s="16"/>
      <c r="G34" s="15">
        <f>$E$5+(E34/$B$2)</f>
        <v>0.96101999999999976</v>
      </c>
      <c r="H34" s="10"/>
      <c r="I34" s="4"/>
      <c r="J34" s="9">
        <f>J33+72</f>
        <v>1800</v>
      </c>
      <c r="K34" s="16"/>
      <c r="L34" s="15">
        <f>(K33+K35)/2</f>
        <v>1567.0999999999985</v>
      </c>
      <c r="M34" s="16"/>
      <c r="N34" s="15">
        <f>$L$4-(L34/$I$2)</f>
        <v>0.65510000000000024</v>
      </c>
      <c r="O34" s="1"/>
      <c r="P34" s="4"/>
      <c r="Q34" s="9">
        <f>Q33+72</f>
        <v>1800</v>
      </c>
      <c r="R34" s="16"/>
      <c r="S34" s="15">
        <f>(R33+R35)/2</f>
        <v>1649.9999999999986</v>
      </c>
      <c r="T34" s="16"/>
      <c r="U34" s="15">
        <f>$S$5+(S34/$B$2)</f>
        <v>0.96540999999999988</v>
      </c>
      <c r="V34" s="1"/>
      <c r="W34" s="1"/>
      <c r="X34" s="1"/>
      <c r="Y34" s="1"/>
      <c r="Z34" s="1"/>
    </row>
    <row r="35" spans="1:26" s="2" customFormat="1" ht="15.75" x14ac:dyDescent="0.25">
      <c r="A35" s="1"/>
      <c r="B35" s="7">
        <v>13</v>
      </c>
      <c r="C35" s="19">
        <f>B35*$B$9</f>
        <v>1872</v>
      </c>
      <c r="D35" s="21">
        <f>C35-$F$8</f>
        <v>1721.9999999999986</v>
      </c>
      <c r="E35" s="17"/>
      <c r="F35" s="21">
        <f>$E$5+(D35/$B$2)</f>
        <v>0.96821999999999986</v>
      </c>
      <c r="G35" s="17"/>
      <c r="H35" s="10"/>
      <c r="I35" s="7">
        <v>13</v>
      </c>
      <c r="J35" s="19">
        <f>I35*$B$9</f>
        <v>1872</v>
      </c>
      <c r="K35" s="21">
        <f>J35-$M$8</f>
        <v>1639.0999999999985</v>
      </c>
      <c r="L35" s="17"/>
      <c r="M35" s="21">
        <f>$L$4-(K35/$I$2)</f>
        <v>0.64790000000000014</v>
      </c>
      <c r="N35" s="17"/>
      <c r="O35" s="1"/>
      <c r="P35" s="7">
        <v>13</v>
      </c>
      <c r="Q35" s="19">
        <f>P35*$B$9</f>
        <v>1872</v>
      </c>
      <c r="R35" s="21">
        <f>Q35-$F$8</f>
        <v>1721.9999999999986</v>
      </c>
      <c r="S35" s="17"/>
      <c r="T35" s="21">
        <f>$S$5+(R35/$B$2)</f>
        <v>0.97260999999999975</v>
      </c>
      <c r="U35" s="17"/>
      <c r="V35" s="1"/>
      <c r="W35" s="1"/>
      <c r="X35" s="1"/>
      <c r="Y35" s="1"/>
      <c r="Z35" s="1"/>
    </row>
    <row r="36" spans="1:26" s="2" customFormat="1" ht="15.75" x14ac:dyDescent="0.25">
      <c r="A36" s="1"/>
      <c r="B36" s="4"/>
      <c r="C36" s="9">
        <f>C35+72</f>
        <v>1944</v>
      </c>
      <c r="D36" s="16"/>
      <c r="E36" s="15">
        <f>(D35+D37)/2</f>
        <v>1793.9999999999986</v>
      </c>
      <c r="F36" s="16"/>
      <c r="G36" s="15">
        <f>$E$5+(E36/$B$2)</f>
        <v>0.97541999999999984</v>
      </c>
      <c r="H36" s="10"/>
      <c r="I36" s="4"/>
      <c r="J36" s="9">
        <f>J35+72</f>
        <v>1944</v>
      </c>
      <c r="K36" s="16"/>
      <c r="L36" s="15">
        <f>(K35+K37)/2</f>
        <v>1711.0999999999985</v>
      </c>
      <c r="M36" s="16"/>
      <c r="N36" s="15">
        <f>$L$4-(L36/$I$2)</f>
        <v>0.64070000000000016</v>
      </c>
      <c r="O36" s="1"/>
      <c r="P36" s="4"/>
      <c r="Q36" s="9">
        <f>Q35+72</f>
        <v>1944</v>
      </c>
      <c r="R36" s="16"/>
      <c r="S36" s="15">
        <f>(R35+R37)/2</f>
        <v>1793.9999999999986</v>
      </c>
      <c r="T36" s="16"/>
      <c r="U36" s="15">
        <f>$S$5+(S36/$B$2)</f>
        <v>0.97980999999999985</v>
      </c>
      <c r="V36" s="1"/>
      <c r="W36" s="1"/>
      <c r="X36" s="1"/>
      <c r="Y36" s="1"/>
      <c r="Z36" s="1"/>
    </row>
    <row r="37" spans="1:26" s="2" customFormat="1" ht="15.75" x14ac:dyDescent="0.25">
      <c r="A37" s="1"/>
      <c r="B37" s="7">
        <v>14</v>
      </c>
      <c r="C37" s="19">
        <f>B37*$B$9</f>
        <v>2016</v>
      </c>
      <c r="D37" s="21">
        <f>C37-$F$8</f>
        <v>1865.9999999999986</v>
      </c>
      <c r="E37" s="17"/>
      <c r="F37" s="21">
        <f>$E$5+(D37/$B$2)</f>
        <v>0.98261999999999983</v>
      </c>
      <c r="G37" s="17"/>
      <c r="H37" s="10"/>
      <c r="I37" s="7">
        <v>14</v>
      </c>
      <c r="J37" s="19">
        <f>I37*$B$9</f>
        <v>2016</v>
      </c>
      <c r="K37" s="21">
        <f>J37-$M$8</f>
        <v>1783.0999999999985</v>
      </c>
      <c r="L37" s="17"/>
      <c r="M37" s="21">
        <f>$L$4-(K37/$I$2)</f>
        <v>0.63350000000000017</v>
      </c>
      <c r="N37" s="17"/>
      <c r="O37" s="1"/>
      <c r="P37" s="7">
        <v>14</v>
      </c>
      <c r="Q37" s="19">
        <f>P37*$B$9</f>
        <v>2016</v>
      </c>
      <c r="R37" s="21">
        <f>Q37-$F$8</f>
        <v>1865.9999999999986</v>
      </c>
      <c r="S37" s="17"/>
      <c r="T37" s="21">
        <f>$S$5+(R37/$B$2)</f>
        <v>0.98700999999999983</v>
      </c>
      <c r="U37" s="17"/>
      <c r="V37" s="1"/>
      <c r="W37" s="1"/>
      <c r="X37" s="1"/>
      <c r="Y37" s="1"/>
      <c r="Z37" s="1"/>
    </row>
    <row r="38" spans="1:26" s="2" customFormat="1" ht="15.75" x14ac:dyDescent="0.25">
      <c r="A38" s="1"/>
      <c r="B38" s="4"/>
      <c r="C38" s="9">
        <f>C37+72</f>
        <v>2088</v>
      </c>
      <c r="D38" s="16"/>
      <c r="E38" s="15">
        <f>(D37+D39)/2</f>
        <v>1937.9999999999986</v>
      </c>
      <c r="F38" s="16"/>
      <c r="G38" s="15">
        <f>$E$5+(E38/$B$2)</f>
        <v>0.98981999999999981</v>
      </c>
      <c r="H38" s="10"/>
      <c r="I38" s="4"/>
      <c r="J38" s="9">
        <f>J37+72</f>
        <v>2088</v>
      </c>
      <c r="K38" s="16"/>
      <c r="L38" s="15">
        <f>(K37+K39)/2</f>
        <v>1855.0999999999985</v>
      </c>
      <c r="M38" s="16"/>
      <c r="N38" s="15">
        <f>$L$4-(L38/$I$2)</f>
        <v>0.62630000000000019</v>
      </c>
      <c r="O38" s="1"/>
      <c r="P38" s="4"/>
      <c r="Q38" s="9">
        <f>Q37+72</f>
        <v>2088</v>
      </c>
      <c r="R38" s="16"/>
      <c r="S38" s="15">
        <f>(R37+R39)/2</f>
        <v>1937.9999999999986</v>
      </c>
      <c r="T38" s="16"/>
      <c r="U38" s="15">
        <f>$S$5+(S38/$B$2)</f>
        <v>0.99420999999999982</v>
      </c>
      <c r="V38" s="1"/>
      <c r="W38" s="1"/>
      <c r="X38" s="1"/>
      <c r="Y38" s="1"/>
      <c r="Z38" s="1"/>
    </row>
    <row r="39" spans="1:26" s="2" customFormat="1" ht="15.75" x14ac:dyDescent="0.25">
      <c r="A39" s="1"/>
      <c r="B39" s="7">
        <v>15</v>
      </c>
      <c r="C39" s="19">
        <f>B39*$B$9</f>
        <v>2160</v>
      </c>
      <c r="D39" s="21">
        <f>C39-$F$8</f>
        <v>2009.9999999999986</v>
      </c>
      <c r="E39" s="17"/>
      <c r="F39" s="21">
        <f>$E$5+(D39/$B$2)</f>
        <v>0.9970199999999998</v>
      </c>
      <c r="G39" s="17"/>
      <c r="H39" s="10"/>
      <c r="I39" s="7">
        <v>15</v>
      </c>
      <c r="J39" s="19">
        <f>I39*$B$9</f>
        <v>2160</v>
      </c>
      <c r="K39" s="21">
        <f>J39-$M$8</f>
        <v>1927.0999999999985</v>
      </c>
      <c r="L39" s="17"/>
      <c r="M39" s="21">
        <f>$L$4-(K39/$I$2)</f>
        <v>0.61910000000000021</v>
      </c>
      <c r="N39" s="17"/>
      <c r="O39" s="1"/>
      <c r="P39" s="7">
        <v>15</v>
      </c>
      <c r="Q39" s="19">
        <f>P39*$B$9</f>
        <v>2160</v>
      </c>
      <c r="R39" s="21">
        <f>Q39-$F$8</f>
        <v>2009.9999999999986</v>
      </c>
      <c r="S39" s="17"/>
      <c r="T39" s="21">
        <f>$S$5+(R39/$B$2)</f>
        <v>1.0014099999999999</v>
      </c>
      <c r="U39" s="17"/>
      <c r="V39" s="1"/>
      <c r="W39" s="1"/>
      <c r="X39" s="1"/>
      <c r="Y39" s="1"/>
      <c r="Z39" s="1"/>
    </row>
    <row r="40" spans="1:26" s="2" customFormat="1" ht="15.75" x14ac:dyDescent="0.25">
      <c r="A40" s="1"/>
      <c r="B40" s="4"/>
      <c r="C40" s="9">
        <f>C39+72</f>
        <v>2232</v>
      </c>
      <c r="D40" s="16"/>
      <c r="E40" s="15">
        <f>(D39+D41)/2</f>
        <v>2081.9999999999986</v>
      </c>
      <c r="F40" s="16"/>
      <c r="G40" s="15">
        <f>$E$5+(E40/$B$2)</f>
        <v>1.0042199999999999</v>
      </c>
      <c r="H40" s="10"/>
      <c r="I40" s="4"/>
      <c r="J40" s="9">
        <f>J39+72</f>
        <v>2232</v>
      </c>
      <c r="K40" s="16"/>
      <c r="L40" s="15">
        <f>(K39+K41)/2</f>
        <v>1999.0999999999985</v>
      </c>
      <c r="M40" s="16"/>
      <c r="N40" s="15">
        <f>$L$4-(L40/$I$2)</f>
        <v>0.61190000000000011</v>
      </c>
      <c r="O40" s="1"/>
      <c r="P40" s="4"/>
      <c r="Q40" s="9">
        <f>Q39+72</f>
        <v>2232</v>
      </c>
      <c r="R40" s="16"/>
      <c r="S40" s="15">
        <f>(R39+R41)/2</f>
        <v>2081.9999999999986</v>
      </c>
      <c r="T40" s="16"/>
      <c r="U40" s="15">
        <f>$S$5+(S40/$B$2)</f>
        <v>1.0086099999999998</v>
      </c>
      <c r="V40" s="1"/>
      <c r="W40" s="1"/>
      <c r="X40" s="1"/>
      <c r="Y40" s="1"/>
      <c r="Z40" s="1"/>
    </row>
    <row r="41" spans="1:26" s="2" customFormat="1" ht="15.75" x14ac:dyDescent="0.25">
      <c r="A41" s="1"/>
      <c r="B41" s="7">
        <v>16</v>
      </c>
      <c r="C41" s="19">
        <f>B41*$B$9</f>
        <v>2304</v>
      </c>
      <c r="D41" s="21">
        <f>C41-$F$8</f>
        <v>2153.9999999999986</v>
      </c>
      <c r="E41" s="17"/>
      <c r="F41" s="21">
        <f>$E$5+(D41/$B$2)</f>
        <v>1.0114199999999998</v>
      </c>
      <c r="G41" s="17"/>
      <c r="H41" s="10"/>
      <c r="I41" s="7">
        <v>16</v>
      </c>
      <c r="J41" s="19">
        <f>I41*$B$9</f>
        <v>2304</v>
      </c>
      <c r="K41" s="21">
        <f>J41-$M$8</f>
        <v>2071.0999999999985</v>
      </c>
      <c r="L41" s="17"/>
      <c r="M41" s="21">
        <f>$L$4-(K41/$I$2)</f>
        <v>0.60470000000000024</v>
      </c>
      <c r="N41" s="17"/>
      <c r="O41" s="1"/>
      <c r="P41" s="7">
        <v>16</v>
      </c>
      <c r="Q41" s="19">
        <f>P41*$B$9</f>
        <v>2304</v>
      </c>
      <c r="R41" s="21">
        <f>Q41-$F$8</f>
        <v>2153.9999999999986</v>
      </c>
      <c r="S41" s="17"/>
      <c r="T41" s="21">
        <f>$S$5+(R41/$B$2)</f>
        <v>1.0158099999999999</v>
      </c>
      <c r="U41" s="17"/>
      <c r="V41" s="1"/>
      <c r="W41" s="1"/>
      <c r="X41" s="1"/>
      <c r="Y41" s="1"/>
      <c r="Z41" s="1"/>
    </row>
    <row r="42" spans="1:26" s="2" customFormat="1" ht="15.75" x14ac:dyDescent="0.25">
      <c r="A42" s="1"/>
      <c r="B42" s="4"/>
      <c r="C42" s="9">
        <f>C41+72</f>
        <v>2376</v>
      </c>
      <c r="D42" s="16"/>
      <c r="E42" s="15">
        <f>(D41+D43)/2</f>
        <v>2225.9999999999986</v>
      </c>
      <c r="F42" s="16"/>
      <c r="G42" s="15">
        <f>$E$5+(E42/$B$2)</f>
        <v>1.0186199999999999</v>
      </c>
      <c r="H42" s="10"/>
      <c r="I42" s="4"/>
      <c r="J42" s="9">
        <f>J41+72</f>
        <v>2376</v>
      </c>
      <c r="K42" s="16"/>
      <c r="L42" s="15">
        <f>(K41+K43)/2</f>
        <v>2143.0999999999985</v>
      </c>
      <c r="M42" s="16"/>
      <c r="N42" s="15">
        <f>$L$4-(L42/$I$2)</f>
        <v>0.59750000000000014</v>
      </c>
      <c r="O42" s="1"/>
      <c r="P42" s="4"/>
      <c r="Q42" s="9">
        <f>Q41+72</f>
        <v>2376</v>
      </c>
      <c r="R42" s="16"/>
      <c r="S42" s="15">
        <f>(R41+R43)/2</f>
        <v>2225.9999999999986</v>
      </c>
      <c r="T42" s="16"/>
      <c r="U42" s="15">
        <f>$S$5+(S42/$B$2)</f>
        <v>1.0230099999999998</v>
      </c>
      <c r="V42" s="1"/>
      <c r="W42" s="1"/>
      <c r="X42" s="1"/>
      <c r="Y42" s="1"/>
      <c r="Z42" s="1"/>
    </row>
    <row r="43" spans="1:26" s="2" customFormat="1" ht="15.75" x14ac:dyDescent="0.25">
      <c r="A43" s="1"/>
      <c r="B43" s="7">
        <v>17</v>
      </c>
      <c r="C43" s="19">
        <f>B43*$B$9</f>
        <v>2448</v>
      </c>
      <c r="D43" s="21">
        <f>C43-$F$8</f>
        <v>2297.9999999999986</v>
      </c>
      <c r="E43" s="17"/>
      <c r="F43" s="21">
        <f>$E$5+(D43/$B$2)</f>
        <v>1.0258199999999997</v>
      </c>
      <c r="G43" s="17"/>
      <c r="H43" s="10"/>
      <c r="I43" s="7">
        <v>17</v>
      </c>
      <c r="J43" s="19">
        <f>I43*$B$9</f>
        <v>2448</v>
      </c>
      <c r="K43" s="21">
        <f>J43-$M$8</f>
        <v>2215.0999999999985</v>
      </c>
      <c r="L43" s="17"/>
      <c r="M43" s="21">
        <f>$L$4-(K43/$I$2)</f>
        <v>0.59030000000000016</v>
      </c>
      <c r="N43" s="17"/>
      <c r="O43" s="1"/>
      <c r="P43" s="7">
        <v>17</v>
      </c>
      <c r="Q43" s="19">
        <f>P43*$B$9</f>
        <v>2448</v>
      </c>
      <c r="R43" s="21">
        <f>Q43-$F$8</f>
        <v>2297.9999999999986</v>
      </c>
      <c r="S43" s="17"/>
      <c r="T43" s="21">
        <f>$S$5+(R43/$B$2)</f>
        <v>1.0302099999999998</v>
      </c>
      <c r="U43" s="17"/>
      <c r="V43" s="1"/>
      <c r="W43" s="1"/>
      <c r="X43" s="1"/>
      <c r="Y43" s="1"/>
      <c r="Z43" s="1"/>
    </row>
    <row r="44" spans="1:26" s="2" customFormat="1" ht="15.75" x14ac:dyDescent="0.25">
      <c r="A44" s="1"/>
      <c r="B44" s="4"/>
      <c r="C44" s="9">
        <f>C43+72</f>
        <v>2520</v>
      </c>
      <c r="D44" s="16"/>
      <c r="E44" s="15">
        <f>(D43+D45)/2</f>
        <v>2369.9999999999986</v>
      </c>
      <c r="F44" s="16"/>
      <c r="G44" s="15">
        <f>$E$5+(E44/$B$2)</f>
        <v>1.0330199999999998</v>
      </c>
      <c r="H44" s="10"/>
      <c r="I44" s="4"/>
      <c r="J44" s="9">
        <f>J43+72</f>
        <v>2520</v>
      </c>
      <c r="K44" s="16"/>
      <c r="L44" s="15">
        <f>(K43+K45)/2</f>
        <v>2287.0999999999985</v>
      </c>
      <c r="M44" s="16"/>
      <c r="N44" s="15">
        <f>$L$4-(L44/$I$2)</f>
        <v>0.58310000000000017</v>
      </c>
      <c r="O44" s="1"/>
      <c r="P44" s="4"/>
      <c r="Q44" s="9">
        <f>Q43+72</f>
        <v>2520</v>
      </c>
      <c r="R44" s="16"/>
      <c r="S44" s="15">
        <f>(R43+R45)/2</f>
        <v>2369.9999999999986</v>
      </c>
      <c r="T44" s="16"/>
      <c r="U44" s="15">
        <f>$S$5+(S44/$B$2)</f>
        <v>1.0374099999999999</v>
      </c>
      <c r="V44" s="1"/>
      <c r="W44" s="1"/>
      <c r="X44" s="1"/>
      <c r="Y44" s="1"/>
      <c r="Z44" s="1"/>
    </row>
    <row r="45" spans="1:26" s="2" customFormat="1" ht="15.75" x14ac:dyDescent="0.25">
      <c r="A45" s="1"/>
      <c r="B45" s="7">
        <v>18</v>
      </c>
      <c r="C45" s="19">
        <f>B45*$B$9</f>
        <v>2592</v>
      </c>
      <c r="D45" s="21">
        <f>C45-$F$8</f>
        <v>2441.9999999999986</v>
      </c>
      <c r="E45" s="17"/>
      <c r="F45" s="21">
        <f>$E$5+(D45/$B$2)</f>
        <v>1.0402199999999997</v>
      </c>
      <c r="G45" s="17"/>
      <c r="H45" s="10"/>
      <c r="I45" s="7">
        <v>18</v>
      </c>
      <c r="J45" s="19">
        <f>I45*$B$9</f>
        <v>2592</v>
      </c>
      <c r="K45" s="21">
        <f>J45-$M$8</f>
        <v>2359.0999999999985</v>
      </c>
      <c r="L45" s="17"/>
      <c r="M45" s="21">
        <f>$L$4-(K45/$I$2)</f>
        <v>0.57590000000000019</v>
      </c>
      <c r="N45" s="17"/>
      <c r="O45" s="1"/>
      <c r="P45" s="7">
        <v>18</v>
      </c>
      <c r="Q45" s="19">
        <f>P45*$B$9</f>
        <v>2592</v>
      </c>
      <c r="R45" s="21">
        <f>Q45-$F$8</f>
        <v>2441.9999999999986</v>
      </c>
      <c r="S45" s="17"/>
      <c r="T45" s="21">
        <f>$S$5+(R45/$B$2)</f>
        <v>1.0446099999999998</v>
      </c>
      <c r="U45" s="17"/>
      <c r="V45" s="1"/>
      <c r="W45" s="1"/>
      <c r="X45" s="1"/>
      <c r="Y45" s="1"/>
      <c r="Z45" s="1"/>
    </row>
    <row r="46" spans="1:26" s="2" customFormat="1" ht="15.75" x14ac:dyDescent="0.25">
      <c r="A46" s="1"/>
      <c r="B46" s="4"/>
      <c r="C46" s="9">
        <f>C45+72</f>
        <v>2664</v>
      </c>
      <c r="D46" s="16"/>
      <c r="E46" s="15">
        <f>(D45+D47)/2</f>
        <v>2513.9999999999986</v>
      </c>
      <c r="F46" s="16"/>
      <c r="G46" s="15">
        <f>$E$5+(E46/$B$2)</f>
        <v>1.0474199999999998</v>
      </c>
      <c r="H46" s="10"/>
      <c r="I46" s="4"/>
      <c r="J46" s="9">
        <f>J45+72</f>
        <v>2664</v>
      </c>
      <c r="K46" s="16"/>
      <c r="L46" s="15">
        <f>(K45+K47)/2</f>
        <v>2431.0999999999985</v>
      </c>
      <c r="M46" s="16"/>
      <c r="N46" s="15">
        <f>$L$4-(L46/$I$2)</f>
        <v>0.56870000000000021</v>
      </c>
      <c r="O46" s="1"/>
      <c r="P46" s="4"/>
      <c r="Q46" s="9">
        <f>Q45+72</f>
        <v>2664</v>
      </c>
      <c r="R46" s="16"/>
      <c r="S46" s="15">
        <f>(R45+R47)/2</f>
        <v>2513.9999999999986</v>
      </c>
      <c r="T46" s="16"/>
      <c r="U46" s="15">
        <f>$S$5+(S46/$B$2)</f>
        <v>1.0518099999999997</v>
      </c>
      <c r="V46" s="1"/>
      <c r="W46" s="1"/>
      <c r="X46" s="1"/>
      <c r="Y46" s="1"/>
      <c r="Z46" s="1"/>
    </row>
    <row r="47" spans="1:26" s="2" customFormat="1" ht="15.75" x14ac:dyDescent="0.25">
      <c r="A47" s="1"/>
      <c r="B47" s="7">
        <v>19</v>
      </c>
      <c r="C47" s="19">
        <f>B47*$B$9</f>
        <v>2736</v>
      </c>
      <c r="D47" s="21">
        <f>C47-$F$8</f>
        <v>2585.9999999999986</v>
      </c>
      <c r="E47" s="17"/>
      <c r="F47" s="21">
        <f>$E$5+(D47/$B$2)</f>
        <v>1.0546199999999999</v>
      </c>
      <c r="G47" s="17"/>
      <c r="H47" s="10"/>
      <c r="I47" s="7">
        <v>19</v>
      </c>
      <c r="J47" s="19">
        <f>I47*$B$9</f>
        <v>2736</v>
      </c>
      <c r="K47" s="21">
        <f>J47-$M$8</f>
        <v>2503.0999999999985</v>
      </c>
      <c r="L47" s="17"/>
      <c r="M47" s="21">
        <f>$L$4-(K47/$I$2)</f>
        <v>0.56150000000000011</v>
      </c>
      <c r="N47" s="17"/>
      <c r="O47" s="1"/>
      <c r="P47" s="7">
        <v>19</v>
      </c>
      <c r="Q47" s="19">
        <f>P47*$B$9</f>
        <v>2736</v>
      </c>
      <c r="R47" s="21">
        <f>Q47-$F$8</f>
        <v>2585.9999999999986</v>
      </c>
      <c r="S47" s="17"/>
      <c r="T47" s="21">
        <f>$S$5+(R47/$B$2)</f>
        <v>1.0590099999999998</v>
      </c>
      <c r="U47" s="17"/>
      <c r="V47" s="1"/>
      <c r="W47" s="1"/>
      <c r="X47" s="1"/>
      <c r="Y47" s="1"/>
      <c r="Z47" s="1"/>
    </row>
    <row r="48" spans="1:26" s="2" customFormat="1" ht="15.75" x14ac:dyDescent="0.25">
      <c r="A48" s="1"/>
      <c r="B48" s="4"/>
      <c r="C48" s="9">
        <f>C47+72</f>
        <v>2808</v>
      </c>
      <c r="D48" s="16"/>
      <c r="E48" s="15">
        <f>(D47+D49)/2</f>
        <v>2657.9999999999986</v>
      </c>
      <c r="F48" s="16"/>
      <c r="G48" s="15">
        <f>$E$5+(E48/$B$2)</f>
        <v>1.0618199999999998</v>
      </c>
      <c r="H48" s="10"/>
      <c r="I48" s="4"/>
      <c r="J48" s="9">
        <f>J47+72</f>
        <v>2808</v>
      </c>
      <c r="K48" s="16"/>
      <c r="L48" s="15">
        <f>(K47+K49)/2</f>
        <v>2575.0999999999985</v>
      </c>
      <c r="M48" s="16"/>
      <c r="N48" s="15">
        <f>$L$4-(L48/$I$2)</f>
        <v>0.55430000000000024</v>
      </c>
      <c r="O48" s="1"/>
      <c r="P48" s="4"/>
      <c r="Q48" s="9">
        <f>Q47+72</f>
        <v>2808</v>
      </c>
      <c r="R48" s="16"/>
      <c r="S48" s="15">
        <f>(R47+R49)/2</f>
        <v>2657.9999999999986</v>
      </c>
      <c r="T48" s="16"/>
      <c r="U48" s="15">
        <f>$S$5+(S48/$B$2)</f>
        <v>1.0662099999999999</v>
      </c>
      <c r="V48" s="1"/>
      <c r="W48" s="1"/>
      <c r="X48" s="1"/>
      <c r="Y48" s="1"/>
      <c r="Z48" s="1"/>
    </row>
    <row r="49" spans="1:26" s="2" customFormat="1" ht="15.75" x14ac:dyDescent="0.25">
      <c r="A49" s="1"/>
      <c r="B49" s="7">
        <v>20</v>
      </c>
      <c r="C49" s="19">
        <f>B49*$B$9</f>
        <v>2880</v>
      </c>
      <c r="D49" s="21">
        <f>C49-$F$8</f>
        <v>2729.9999999999986</v>
      </c>
      <c r="E49" s="17"/>
      <c r="F49" s="21">
        <f>$E$5+(D49/$B$2)</f>
        <v>1.0690199999999999</v>
      </c>
      <c r="G49" s="17"/>
      <c r="H49" s="10"/>
      <c r="I49" s="7">
        <v>20</v>
      </c>
      <c r="J49" s="19">
        <f>I49*$B$9</f>
        <v>2880</v>
      </c>
      <c r="K49" s="21">
        <f>J49-$M$8</f>
        <v>2647.0999999999985</v>
      </c>
      <c r="L49" s="17"/>
      <c r="M49" s="21">
        <f>$L$4-(K49/$I$2)</f>
        <v>0.54710000000000014</v>
      </c>
      <c r="N49" s="17"/>
      <c r="O49" s="1"/>
      <c r="P49" s="7">
        <v>20</v>
      </c>
      <c r="Q49" s="19">
        <f>P49*$B$9</f>
        <v>2880</v>
      </c>
      <c r="R49" s="21">
        <f>Q49-$F$8</f>
        <v>2729.9999999999986</v>
      </c>
      <c r="S49" s="17"/>
      <c r="T49" s="21">
        <f>$S$5+(R49/$B$2)</f>
        <v>1.0734099999999998</v>
      </c>
      <c r="U49" s="17"/>
      <c r="V49" s="1"/>
      <c r="W49" s="1"/>
      <c r="X49" s="1"/>
      <c r="Y49" s="1"/>
      <c r="Z49" s="1"/>
    </row>
    <row r="50" spans="1:26" s="2" customFormat="1" ht="15.75" x14ac:dyDescent="0.25">
      <c r="A50" s="1"/>
      <c r="B50" s="4"/>
      <c r="C50" s="9">
        <f>C49+72</f>
        <v>2952</v>
      </c>
      <c r="D50" s="16"/>
      <c r="E50" s="15">
        <f>(D49+D51)/2</f>
        <v>2801.9999999999986</v>
      </c>
      <c r="F50" s="16"/>
      <c r="G50" s="15">
        <f>$E$5+(E50/$B$2)</f>
        <v>1.0762199999999997</v>
      </c>
      <c r="H50" s="10"/>
      <c r="I50" s="4"/>
      <c r="J50" s="9">
        <f>J49+72</f>
        <v>2952</v>
      </c>
      <c r="K50" s="16"/>
      <c r="L50" s="15">
        <f>(K49+K51)/2</f>
        <v>2719.0999999999985</v>
      </c>
      <c r="M50" s="16"/>
      <c r="N50" s="15">
        <f>$L$4-(L50/$I$2)</f>
        <v>0.53990000000000016</v>
      </c>
      <c r="O50" s="1"/>
      <c r="P50" s="4"/>
      <c r="Q50" s="9">
        <f>Q49+72</f>
        <v>2952</v>
      </c>
      <c r="R50" s="16"/>
      <c r="S50" s="15">
        <f>(R49+R51)/2</f>
        <v>2801.9999999999986</v>
      </c>
      <c r="T50" s="16"/>
      <c r="U50" s="15">
        <f>$S$5+(S50/$B$2)</f>
        <v>1.0806099999999998</v>
      </c>
      <c r="V50" s="1"/>
      <c r="W50" s="1"/>
      <c r="X50" s="1"/>
      <c r="Y50" s="1"/>
      <c r="Z50" s="1"/>
    </row>
    <row r="51" spans="1:26" s="2" customFormat="1" ht="15.75" x14ac:dyDescent="0.25">
      <c r="A51" s="1"/>
      <c r="B51" s="7">
        <v>21</v>
      </c>
      <c r="C51" s="19">
        <f>B51*$B$9</f>
        <v>3024</v>
      </c>
      <c r="D51" s="21">
        <f>C51-$F$8</f>
        <v>2873.9999999999986</v>
      </c>
      <c r="E51" s="17"/>
      <c r="F51" s="21">
        <f>$E$5+(D51/$B$2)</f>
        <v>1.0834199999999998</v>
      </c>
      <c r="G51" s="17"/>
      <c r="H51" s="10"/>
      <c r="I51" s="7">
        <v>21</v>
      </c>
      <c r="J51" s="19">
        <f>I51*$B$9</f>
        <v>3024</v>
      </c>
      <c r="K51" s="21">
        <f>J51-$M$8</f>
        <v>2791.0999999999985</v>
      </c>
      <c r="L51" s="17"/>
      <c r="M51" s="21">
        <f>$L$4-(K51/$I$2)</f>
        <v>0.53270000000000017</v>
      </c>
      <c r="N51" s="17"/>
      <c r="O51" s="1"/>
      <c r="P51" s="7">
        <v>21</v>
      </c>
      <c r="Q51" s="19">
        <f>P51*$B$9</f>
        <v>3024</v>
      </c>
      <c r="R51" s="21">
        <f>Q51-$F$8</f>
        <v>2873.9999999999986</v>
      </c>
      <c r="S51" s="17"/>
      <c r="T51" s="21">
        <f>$S$5+(R51/$B$2)</f>
        <v>1.0878099999999997</v>
      </c>
      <c r="U51" s="17"/>
      <c r="V51" s="1"/>
      <c r="W51" s="1"/>
      <c r="X51" s="1"/>
      <c r="Y51" s="1"/>
      <c r="Z51" s="1"/>
    </row>
    <row r="52" spans="1:26" s="2" customFormat="1" ht="15.75" x14ac:dyDescent="0.25">
      <c r="A52" s="1"/>
      <c r="B52" s="4"/>
      <c r="C52" s="9">
        <f>C51+72</f>
        <v>3096</v>
      </c>
      <c r="D52" s="16"/>
      <c r="E52" s="15">
        <f>(D51+D53)/2</f>
        <v>2945.9999999999986</v>
      </c>
      <c r="F52" s="16"/>
      <c r="G52" s="15">
        <f>$E$5+(E52/$B$2)</f>
        <v>1.0906199999999999</v>
      </c>
      <c r="H52" s="10"/>
      <c r="I52" s="4"/>
      <c r="J52" s="9">
        <f>J51+72</f>
        <v>3096</v>
      </c>
      <c r="K52" s="16"/>
      <c r="L52" s="15">
        <f>(K51+K53)/2</f>
        <v>2863.0999999999985</v>
      </c>
      <c r="M52" s="16"/>
      <c r="N52" s="15">
        <f>$L$4-(L52/$I$2)</f>
        <v>0.52550000000000019</v>
      </c>
      <c r="O52" s="1"/>
      <c r="P52" s="4"/>
      <c r="Q52" s="9">
        <f>Q51+72</f>
        <v>3096</v>
      </c>
      <c r="R52" s="16"/>
      <c r="S52" s="15">
        <f>(R51+R53)/2</f>
        <v>2945.9999999999986</v>
      </c>
      <c r="T52" s="16"/>
      <c r="U52" s="15">
        <f>$S$5+(S52/$B$2)</f>
        <v>1.0950099999999998</v>
      </c>
      <c r="V52" s="1"/>
      <c r="W52" s="1"/>
      <c r="X52" s="1"/>
      <c r="Y52" s="1"/>
      <c r="Z52" s="1"/>
    </row>
    <row r="53" spans="1:26" s="2" customFormat="1" ht="15.75" x14ac:dyDescent="0.25">
      <c r="A53" s="1"/>
      <c r="B53" s="7">
        <v>22</v>
      </c>
      <c r="C53" s="19">
        <f>B53*$B$9</f>
        <v>3168</v>
      </c>
      <c r="D53" s="21">
        <f>C53-$F$8</f>
        <v>3017.9999999999986</v>
      </c>
      <c r="E53" s="17"/>
      <c r="F53" s="21">
        <f>$E$5+(D53/$B$2)</f>
        <v>1.0978199999999998</v>
      </c>
      <c r="G53" s="17"/>
      <c r="H53" s="10"/>
      <c r="I53" s="7">
        <v>22</v>
      </c>
      <c r="J53" s="19">
        <f>I53*$B$9</f>
        <v>3168</v>
      </c>
      <c r="K53" s="21">
        <f>J53-$M$8</f>
        <v>2935.0999999999985</v>
      </c>
      <c r="L53" s="17"/>
      <c r="M53" s="21">
        <f>$L$4-(K53/$I$2)</f>
        <v>0.5183000000000002</v>
      </c>
      <c r="N53" s="17"/>
      <c r="O53" s="1"/>
      <c r="P53" s="7">
        <v>22</v>
      </c>
      <c r="Q53" s="19">
        <f>P53*$B$9</f>
        <v>3168</v>
      </c>
      <c r="R53" s="21">
        <f>Q53-$F$8</f>
        <v>3017.9999999999986</v>
      </c>
      <c r="S53" s="17"/>
      <c r="T53" s="21">
        <f>$S$5+(R53/$B$2)</f>
        <v>1.1022099999999999</v>
      </c>
      <c r="U53" s="17"/>
      <c r="V53" s="1"/>
      <c r="W53" s="1"/>
      <c r="X53" s="1"/>
      <c r="Y53" s="1"/>
      <c r="Z53" s="1"/>
    </row>
    <row r="54" spans="1:26" s="2" customFormat="1" ht="15.75" x14ac:dyDescent="0.25">
      <c r="A54" s="1"/>
      <c r="B54" s="4"/>
      <c r="C54" s="9">
        <f>C53+72</f>
        <v>3240</v>
      </c>
      <c r="D54" s="16"/>
      <c r="E54" s="15">
        <f>(D53+D55)/2</f>
        <v>3089.9999999999986</v>
      </c>
      <c r="F54" s="16"/>
      <c r="G54" s="15">
        <f>$E$5+(E54/$B$2)</f>
        <v>1.1050199999999999</v>
      </c>
      <c r="H54" s="10"/>
      <c r="I54" s="4"/>
      <c r="J54" s="9">
        <f>J53+72</f>
        <v>3240</v>
      </c>
      <c r="K54" s="16"/>
      <c r="L54" s="15">
        <f>(K53+K55)/2</f>
        <v>3007.0999999999985</v>
      </c>
      <c r="M54" s="16"/>
      <c r="N54" s="15">
        <f>$L$4-(L54/$I$2)</f>
        <v>0.51110000000000011</v>
      </c>
      <c r="O54" s="1"/>
      <c r="P54" s="4"/>
      <c r="Q54" s="9">
        <f>Q53+72</f>
        <v>3240</v>
      </c>
      <c r="R54" s="16"/>
      <c r="S54" s="15">
        <f>(R53+R55)/2</f>
        <v>3089.9999999999986</v>
      </c>
      <c r="T54" s="16"/>
      <c r="U54" s="15">
        <f>$S$5+(S54/$B$2)</f>
        <v>1.1094099999999998</v>
      </c>
      <c r="V54" s="1"/>
      <c r="W54" s="1"/>
      <c r="X54" s="1"/>
      <c r="Y54" s="1"/>
      <c r="Z54" s="1"/>
    </row>
    <row r="55" spans="1:26" s="2" customFormat="1" ht="15.75" x14ac:dyDescent="0.25">
      <c r="A55" s="1"/>
      <c r="B55" s="7">
        <v>23</v>
      </c>
      <c r="C55" s="19">
        <f>B55*$B$9</f>
        <v>3312</v>
      </c>
      <c r="D55" s="21">
        <f>C55-$F$8</f>
        <v>3161.9999999999986</v>
      </c>
      <c r="E55" s="17"/>
      <c r="F55" s="21">
        <f>$E$5+(D55/$B$2)</f>
        <v>1.1122199999999998</v>
      </c>
      <c r="G55" s="17"/>
      <c r="H55" s="10"/>
      <c r="I55" s="7">
        <v>23</v>
      </c>
      <c r="J55" s="19">
        <f>I55*$B$9</f>
        <v>3312</v>
      </c>
      <c r="K55" s="21">
        <f>J55-$M$8</f>
        <v>3079.0999999999985</v>
      </c>
      <c r="L55" s="17"/>
      <c r="M55" s="21">
        <f>$L$4-(K55/$I$2)</f>
        <v>0.50390000000000024</v>
      </c>
      <c r="N55" s="17"/>
      <c r="O55" s="1"/>
      <c r="P55" s="7">
        <v>23</v>
      </c>
      <c r="Q55" s="19">
        <f>P55*$B$9</f>
        <v>3312</v>
      </c>
      <c r="R55" s="21">
        <f>Q55-$F$8</f>
        <v>3161.9999999999986</v>
      </c>
      <c r="S55" s="17"/>
      <c r="T55" s="21">
        <f>$S$5+(R55/$B$2)</f>
        <v>1.1166099999999999</v>
      </c>
      <c r="U55" s="17"/>
      <c r="V55" s="1"/>
      <c r="W55" s="1"/>
      <c r="X55" s="1"/>
      <c r="Y55" s="1"/>
      <c r="Z55" s="1"/>
    </row>
    <row r="56" spans="1:26" s="2" customFormat="1" ht="15.75" x14ac:dyDescent="0.25">
      <c r="A56" s="1"/>
      <c r="B56" s="4"/>
      <c r="C56" s="9">
        <f>C55+72</f>
        <v>3384</v>
      </c>
      <c r="D56" s="16"/>
      <c r="E56" s="15">
        <f>(D55+D57)/2</f>
        <v>3233.9999999999986</v>
      </c>
      <c r="F56" s="16"/>
      <c r="G56" s="15">
        <f>$E$5+(E56/$B$2)</f>
        <v>1.1194199999999999</v>
      </c>
      <c r="H56" s="10"/>
      <c r="I56" s="4"/>
      <c r="J56" s="9">
        <f>J55+72</f>
        <v>3384</v>
      </c>
      <c r="K56" s="16"/>
      <c r="L56" s="15">
        <f>(K55+K57)/2</f>
        <v>3151.0999999999985</v>
      </c>
      <c r="M56" s="16"/>
      <c r="N56" s="15">
        <f>$L$4-(L56/$I$2)</f>
        <v>0.4967000000000002</v>
      </c>
      <c r="O56" s="1"/>
      <c r="P56" s="4"/>
      <c r="Q56" s="9">
        <f>Q55+72</f>
        <v>3384</v>
      </c>
      <c r="R56" s="16"/>
      <c r="S56" s="15">
        <f>(R55+R57)/2</f>
        <v>3233.9999999999986</v>
      </c>
      <c r="T56" s="16"/>
      <c r="U56" s="15">
        <f>$S$5+(S56/$B$2)</f>
        <v>1.1238099999999998</v>
      </c>
      <c r="V56" s="1"/>
      <c r="W56" s="1"/>
      <c r="X56" s="1"/>
      <c r="Y56" s="1"/>
      <c r="Z56" s="1"/>
    </row>
    <row r="57" spans="1:26" s="2" customFormat="1" ht="15.75" x14ac:dyDescent="0.25">
      <c r="A57" s="1"/>
      <c r="B57" s="7">
        <v>24</v>
      </c>
      <c r="C57" s="19">
        <f>B57*$B$9</f>
        <v>3456</v>
      </c>
      <c r="D57" s="21">
        <f>C57-$F$8</f>
        <v>3305.9999999999986</v>
      </c>
      <c r="E57" s="17"/>
      <c r="F57" s="21">
        <f>$E$5+(D57/$B$2)</f>
        <v>1.1266199999999997</v>
      </c>
      <c r="G57" s="17"/>
      <c r="H57" s="10"/>
      <c r="I57" s="7">
        <v>24</v>
      </c>
      <c r="J57" s="19">
        <f>I57*$B$9</f>
        <v>3456</v>
      </c>
      <c r="K57" s="21">
        <f>J57-$M$8</f>
        <v>3223.0999999999985</v>
      </c>
      <c r="L57" s="17"/>
      <c r="M57" s="21">
        <f>$L$4-(K57/$I$2)</f>
        <v>0.48950000000000016</v>
      </c>
      <c r="N57" s="17"/>
      <c r="O57" s="1"/>
      <c r="P57" s="7">
        <v>24</v>
      </c>
      <c r="Q57" s="19">
        <f>P57*$B$9</f>
        <v>3456</v>
      </c>
      <c r="R57" s="21">
        <f>Q57-$F$8</f>
        <v>3305.9999999999986</v>
      </c>
      <c r="S57" s="17"/>
      <c r="T57" s="21">
        <f>$S$5+(R57/$B$2)</f>
        <v>1.1310099999999998</v>
      </c>
      <c r="U57" s="17"/>
      <c r="V57" s="1"/>
      <c r="W57" s="1"/>
      <c r="X57" s="1"/>
      <c r="Y57" s="1"/>
      <c r="Z57" s="1"/>
    </row>
    <row r="58" spans="1:26" s="2" customFormat="1" ht="15.75" x14ac:dyDescent="0.25">
      <c r="A58" s="1"/>
      <c r="B58" s="4"/>
      <c r="C58" s="9">
        <f>C57+72</f>
        <v>3528</v>
      </c>
      <c r="D58" s="16"/>
      <c r="E58" s="15">
        <f>(D57+D59)/2</f>
        <v>3377.9999999999986</v>
      </c>
      <c r="F58" s="16"/>
      <c r="G58" s="15">
        <f>$E$5+(E58/$B$2)</f>
        <v>1.1338199999999998</v>
      </c>
      <c r="H58" s="10"/>
      <c r="I58" s="4"/>
      <c r="J58" s="9">
        <f>J57+72</f>
        <v>3528</v>
      </c>
      <c r="K58" s="16"/>
      <c r="L58" s="15">
        <f>(K57+K59)/2</f>
        <v>3295.0999999999985</v>
      </c>
      <c r="M58" s="16"/>
      <c r="N58" s="15">
        <f>$L$4-(L58/$I$2)</f>
        <v>0.48230000000000017</v>
      </c>
      <c r="O58" s="1"/>
      <c r="P58" s="4"/>
      <c r="Q58" s="9">
        <f>Q57+72</f>
        <v>3528</v>
      </c>
      <c r="R58" s="16"/>
      <c r="S58" s="15">
        <f>(R57+R59)/2</f>
        <v>3377.9999999999986</v>
      </c>
      <c r="T58" s="16"/>
      <c r="U58" s="15">
        <f>$S$5+(S58/$B$2)</f>
        <v>1.1382099999999999</v>
      </c>
      <c r="V58" s="1"/>
      <c r="W58" s="1"/>
      <c r="X58" s="1"/>
      <c r="Y58" s="1"/>
      <c r="Z58" s="1"/>
    </row>
    <row r="59" spans="1:26" s="2" customFormat="1" ht="15.75" x14ac:dyDescent="0.25">
      <c r="A59" s="1"/>
      <c r="B59" s="7">
        <v>25</v>
      </c>
      <c r="C59" s="19">
        <f>B59*$B$9</f>
        <v>3600</v>
      </c>
      <c r="D59" s="21">
        <f>C59-$F$8</f>
        <v>3449.9999999999986</v>
      </c>
      <c r="E59" s="17"/>
      <c r="F59" s="21">
        <f>$E$5+(D59/$B$2)</f>
        <v>1.1410199999999997</v>
      </c>
      <c r="G59" s="17"/>
      <c r="H59" s="10"/>
      <c r="I59" s="7">
        <v>25</v>
      </c>
      <c r="J59" s="19">
        <f>I59*$B$9</f>
        <v>3600</v>
      </c>
      <c r="K59" s="21">
        <f>J59-$M$8</f>
        <v>3367.0999999999985</v>
      </c>
      <c r="L59" s="17"/>
      <c r="M59" s="21">
        <f>$L$4-(K59/$I$2)</f>
        <v>0.47510000000000019</v>
      </c>
      <c r="N59" s="17"/>
      <c r="O59" s="1"/>
      <c r="P59" s="7">
        <v>25</v>
      </c>
      <c r="Q59" s="19">
        <f>P59*$B$9</f>
        <v>3600</v>
      </c>
      <c r="R59" s="21">
        <f>Q59-$F$8</f>
        <v>3449.9999999999986</v>
      </c>
      <c r="S59" s="17"/>
      <c r="T59" s="21">
        <f>$S$5+(R59/$B$2)</f>
        <v>1.1454099999999998</v>
      </c>
      <c r="U59" s="17"/>
      <c r="V59" s="1"/>
      <c r="W59" s="1"/>
      <c r="X59" s="1"/>
      <c r="Y59" s="1"/>
      <c r="Z59" s="1"/>
    </row>
    <row r="60" spans="1:26" s="2" customFormat="1" ht="15.75" x14ac:dyDescent="0.25">
      <c r="A60" s="1"/>
      <c r="B60" s="4"/>
      <c r="C60" s="9">
        <f>C59+72</f>
        <v>3672</v>
      </c>
      <c r="D60" s="16"/>
      <c r="E60" s="15">
        <f>(D59+D61)/2</f>
        <v>3521.9999999999986</v>
      </c>
      <c r="F60" s="16"/>
      <c r="G60" s="15">
        <f>$E$5+(E60/$B$2)</f>
        <v>1.1482199999999998</v>
      </c>
      <c r="H60" s="10"/>
      <c r="I60" s="4"/>
      <c r="J60" s="9">
        <f>J59+72</f>
        <v>3672</v>
      </c>
      <c r="K60" s="16"/>
      <c r="L60" s="15">
        <f>(K59+K61)/2</f>
        <v>3439.0999999999985</v>
      </c>
      <c r="M60" s="16"/>
      <c r="N60" s="15">
        <f>$L$4-(L60/$I$2)</f>
        <v>0.4679000000000002</v>
      </c>
      <c r="O60" s="1"/>
      <c r="P60" s="4"/>
      <c r="Q60" s="9">
        <f>Q59+72</f>
        <v>3672</v>
      </c>
      <c r="R60" s="16"/>
      <c r="S60" s="15">
        <f>(R59+R61)/2</f>
        <v>3521.9999999999986</v>
      </c>
      <c r="T60" s="16"/>
      <c r="U60" s="15">
        <f>$S$5+(S60/$B$2)</f>
        <v>1.1526099999999997</v>
      </c>
      <c r="V60" s="1"/>
      <c r="W60" s="1"/>
      <c r="X60" s="1"/>
      <c r="Y60" s="1"/>
      <c r="Z60" s="1"/>
    </row>
    <row r="61" spans="1:26" s="2" customFormat="1" ht="15.75" x14ac:dyDescent="0.25">
      <c r="A61" s="1"/>
      <c r="B61" s="7">
        <v>26</v>
      </c>
      <c r="C61" s="19">
        <f>B61*$B$9</f>
        <v>3744</v>
      </c>
      <c r="D61" s="21">
        <f>C61-$F$8</f>
        <v>3593.9999999999986</v>
      </c>
      <c r="E61" s="17"/>
      <c r="F61" s="21">
        <f>$E$5+(D61/$B$2)</f>
        <v>1.1554199999999999</v>
      </c>
      <c r="G61" s="17"/>
      <c r="H61" s="10"/>
      <c r="I61" s="7">
        <v>26</v>
      </c>
      <c r="J61" s="19">
        <f>I61*$B$9</f>
        <v>3744</v>
      </c>
      <c r="K61" s="21">
        <f>J61-$M$8</f>
        <v>3511.0999999999985</v>
      </c>
      <c r="L61" s="17"/>
      <c r="M61" s="21">
        <f>$L$4-(K61/$I$2)</f>
        <v>0.46070000000000016</v>
      </c>
      <c r="N61" s="17"/>
      <c r="O61" s="1"/>
      <c r="P61" s="7">
        <v>26</v>
      </c>
      <c r="Q61" s="19">
        <f>P61*$B$9</f>
        <v>3744</v>
      </c>
      <c r="R61" s="21">
        <f>Q61-$F$8</f>
        <v>3593.9999999999986</v>
      </c>
      <c r="S61" s="17"/>
      <c r="T61" s="21">
        <f>$S$5+(R61/$B$2)</f>
        <v>1.1598099999999998</v>
      </c>
      <c r="U61" s="17"/>
      <c r="V61" s="1"/>
      <c r="W61" s="1"/>
      <c r="X61" s="1"/>
      <c r="Y61" s="1"/>
      <c r="Z61" s="1"/>
    </row>
    <row r="62" spans="1:26" s="2" customFormat="1" ht="15.75" x14ac:dyDescent="0.25">
      <c r="A62" s="1"/>
      <c r="B62" s="4"/>
      <c r="C62" s="9">
        <f>C61+72</f>
        <v>3816</v>
      </c>
      <c r="D62" s="16"/>
      <c r="E62" s="15">
        <f>(D61+D63)/2</f>
        <v>3665.9999999999986</v>
      </c>
      <c r="F62" s="16"/>
      <c r="G62" s="15">
        <f>$E$5+(E62/$B$2)</f>
        <v>1.1626199999999998</v>
      </c>
      <c r="H62" s="10"/>
      <c r="I62" s="4"/>
      <c r="J62" s="9">
        <f>J61+72</f>
        <v>3816</v>
      </c>
      <c r="K62" s="16"/>
      <c r="L62" s="15">
        <f>(K61+K63)/2</f>
        <v>3583.0999999999985</v>
      </c>
      <c r="M62" s="16"/>
      <c r="N62" s="15">
        <f>$L$4-(L62/$I$2)</f>
        <v>0.45350000000000018</v>
      </c>
      <c r="O62" s="1"/>
      <c r="P62" s="4"/>
      <c r="Q62" s="9">
        <f>Q61+72</f>
        <v>3816</v>
      </c>
      <c r="R62" s="16"/>
      <c r="S62" s="15">
        <f>(R61+R63)/2</f>
        <v>3665.9999999999986</v>
      </c>
      <c r="T62" s="16"/>
      <c r="U62" s="15">
        <f>$S$5+(S62/$B$2)</f>
        <v>1.1670099999999999</v>
      </c>
      <c r="V62" s="1"/>
      <c r="W62" s="1"/>
      <c r="X62" s="1"/>
      <c r="Y62" s="1"/>
      <c r="Z62" s="1"/>
    </row>
    <row r="63" spans="1:26" s="2" customFormat="1" ht="15.75" x14ac:dyDescent="0.25">
      <c r="A63" s="1"/>
      <c r="B63" s="7">
        <v>27</v>
      </c>
      <c r="C63" s="19">
        <f>B63*$B$9</f>
        <v>3888</v>
      </c>
      <c r="D63" s="21">
        <f>C63-$F$8</f>
        <v>3737.9999999999986</v>
      </c>
      <c r="E63" s="17"/>
      <c r="F63" s="21">
        <f>$E$5+(D63/$B$2)</f>
        <v>1.1698199999999999</v>
      </c>
      <c r="G63" s="17"/>
      <c r="H63" s="10"/>
      <c r="I63" s="7">
        <v>27</v>
      </c>
      <c r="J63" s="19">
        <f>I63*$B$9</f>
        <v>3888</v>
      </c>
      <c r="K63" s="21">
        <f>J63-$M$8</f>
        <v>3655.0999999999985</v>
      </c>
      <c r="L63" s="17"/>
      <c r="M63" s="21">
        <f>$L$4-(K63/$I$2)</f>
        <v>0.4463000000000002</v>
      </c>
      <c r="N63" s="17"/>
      <c r="O63" s="1"/>
      <c r="P63" s="7">
        <v>27</v>
      </c>
      <c r="Q63" s="19">
        <f>P63*$B$9</f>
        <v>3888</v>
      </c>
      <c r="R63" s="21">
        <f>Q63-$F$8</f>
        <v>3737.9999999999986</v>
      </c>
      <c r="S63" s="17"/>
      <c r="T63" s="21">
        <f>$S$5+(R63/$B$2)</f>
        <v>1.1742099999999998</v>
      </c>
      <c r="U63" s="17"/>
      <c r="V63" s="1"/>
      <c r="W63" s="1"/>
      <c r="X63" s="1"/>
      <c r="Y63" s="1"/>
      <c r="Z63" s="1"/>
    </row>
    <row r="64" spans="1:26" s="2" customFormat="1" ht="15.75" x14ac:dyDescent="0.25">
      <c r="A64" s="1"/>
      <c r="B64" s="4"/>
      <c r="C64" s="9">
        <f>C63+72</f>
        <v>3960</v>
      </c>
      <c r="D64" s="16"/>
      <c r="E64" s="15">
        <f>(D63+D65)/2</f>
        <v>3809.9999999999986</v>
      </c>
      <c r="F64" s="16"/>
      <c r="G64" s="15">
        <f>$E$5+(E64/$B$2)</f>
        <v>1.1770199999999997</v>
      </c>
      <c r="H64" s="10"/>
      <c r="I64" s="4"/>
      <c r="J64" s="9">
        <f>J63+72</f>
        <v>3960</v>
      </c>
      <c r="K64" s="16"/>
      <c r="L64" s="15">
        <f>(K63+K65)/2</f>
        <v>3727.0999999999985</v>
      </c>
      <c r="M64" s="16"/>
      <c r="N64" s="15">
        <f>$L$4-(L64/$I$2)</f>
        <v>0.43910000000000016</v>
      </c>
      <c r="O64" s="1"/>
      <c r="P64" s="4"/>
      <c r="Q64" s="9">
        <f>Q63+72</f>
        <v>3960</v>
      </c>
      <c r="R64" s="16"/>
      <c r="S64" s="15">
        <f>(R63+R65)/2</f>
        <v>3809.9999999999986</v>
      </c>
      <c r="T64" s="16"/>
      <c r="U64" s="15">
        <f>$S$5+(S64/$B$2)</f>
        <v>1.1814099999999998</v>
      </c>
      <c r="V64" s="1"/>
      <c r="W64" s="1"/>
      <c r="X64" s="1"/>
      <c r="Y64" s="1"/>
      <c r="Z64" s="1"/>
    </row>
    <row r="65" spans="1:26" s="2" customFormat="1" ht="15.75" x14ac:dyDescent="0.25">
      <c r="A65" s="1"/>
      <c r="B65" s="7">
        <v>28</v>
      </c>
      <c r="C65" s="19">
        <f>B65*$B$9</f>
        <v>4032</v>
      </c>
      <c r="D65" s="21">
        <f>C65-$F$8</f>
        <v>3881.9999999999986</v>
      </c>
      <c r="E65" s="17"/>
      <c r="F65" s="21">
        <f>$E$5+(D65/$B$2)</f>
        <v>1.1842199999999998</v>
      </c>
      <c r="G65" s="17"/>
      <c r="H65" s="10"/>
      <c r="I65" s="7">
        <v>28</v>
      </c>
      <c r="J65" s="19">
        <f>I65*$B$9</f>
        <v>4032</v>
      </c>
      <c r="K65" s="21">
        <f>J65-$M$8</f>
        <v>3799.0999999999985</v>
      </c>
      <c r="L65" s="17"/>
      <c r="M65" s="21">
        <f>$L$4-(K65/$I$2)</f>
        <v>0.43190000000000017</v>
      </c>
      <c r="N65" s="17"/>
      <c r="O65" s="1"/>
      <c r="P65" s="7">
        <v>28</v>
      </c>
      <c r="Q65" s="19">
        <f>P65*$B$9</f>
        <v>4032</v>
      </c>
      <c r="R65" s="21">
        <f>Q65-$F$8</f>
        <v>3881.9999999999986</v>
      </c>
      <c r="S65" s="17"/>
      <c r="T65" s="21">
        <f>$S$5+(R65/$B$2)</f>
        <v>1.1886099999999997</v>
      </c>
      <c r="U65" s="17"/>
      <c r="V65" s="1"/>
      <c r="W65" s="1"/>
      <c r="X65" s="1"/>
      <c r="Y65" s="1"/>
      <c r="Z65" s="1"/>
    </row>
    <row r="66" spans="1:26" s="2" customFormat="1" ht="15.75" x14ac:dyDescent="0.25">
      <c r="A66" s="1"/>
      <c r="B66" s="4"/>
      <c r="C66" s="9">
        <f>C65+72</f>
        <v>4104</v>
      </c>
      <c r="D66" s="16"/>
      <c r="E66" s="15">
        <f>(D65+D67)/2</f>
        <v>3953.9999999999986</v>
      </c>
      <c r="F66" s="16"/>
      <c r="G66" s="15">
        <f>$E$5+(E66/$B$2)</f>
        <v>1.1914199999999999</v>
      </c>
      <c r="H66" s="10"/>
      <c r="I66" s="4"/>
      <c r="J66" s="9">
        <f>J65+72</f>
        <v>4104</v>
      </c>
      <c r="K66" s="16"/>
      <c r="L66" s="15">
        <f>(K65+K67)/2</f>
        <v>3871.0999999999985</v>
      </c>
      <c r="M66" s="16"/>
      <c r="N66" s="15">
        <f>$L$4-(L66/$I$2)</f>
        <v>0.42470000000000019</v>
      </c>
      <c r="O66" s="1"/>
      <c r="P66" s="4"/>
      <c r="Q66" s="9">
        <f>Q65+72</f>
        <v>4104</v>
      </c>
      <c r="R66" s="16"/>
      <c r="S66" s="15">
        <f>(R65+R67)/2</f>
        <v>3953.9999999999986</v>
      </c>
      <c r="T66" s="16"/>
      <c r="U66" s="15">
        <f>$S$5+(S66/$B$2)</f>
        <v>1.1958099999999998</v>
      </c>
      <c r="V66" s="1"/>
      <c r="W66" s="1"/>
      <c r="X66" s="1"/>
      <c r="Y66" s="1"/>
      <c r="Z66" s="1"/>
    </row>
    <row r="67" spans="1:26" s="2" customFormat="1" ht="15.75" x14ac:dyDescent="0.25">
      <c r="A67" s="1"/>
      <c r="B67" s="7">
        <v>29</v>
      </c>
      <c r="C67" s="19">
        <f>B67*$B$9</f>
        <v>4176</v>
      </c>
      <c r="D67" s="21">
        <f>C67-$F$8</f>
        <v>4025.9999999999986</v>
      </c>
      <c r="E67" s="17"/>
      <c r="F67" s="21">
        <f>$E$5+(D67/$B$2)</f>
        <v>1.1986199999999998</v>
      </c>
      <c r="G67" s="17"/>
      <c r="H67" s="10"/>
      <c r="I67" s="7">
        <v>29</v>
      </c>
      <c r="J67" s="19">
        <f>I67*$B$9</f>
        <v>4176</v>
      </c>
      <c r="K67" s="21">
        <f>J67-$M$8</f>
        <v>3943.0999999999985</v>
      </c>
      <c r="L67" s="17"/>
      <c r="M67" s="21">
        <f>$L$4-(K67/$I$2)</f>
        <v>0.4175000000000002</v>
      </c>
      <c r="N67" s="17"/>
      <c r="O67" s="1"/>
      <c r="P67" s="7">
        <v>29</v>
      </c>
      <c r="Q67" s="19">
        <f>P67*$B$9</f>
        <v>4176</v>
      </c>
      <c r="R67" s="21">
        <f>Q67-$F$8</f>
        <v>4025.9999999999986</v>
      </c>
      <c r="S67" s="17"/>
      <c r="T67" s="21">
        <f>$S$5+(R67/$B$2)</f>
        <v>1.2030099999999999</v>
      </c>
      <c r="U67" s="17"/>
      <c r="V67" s="1"/>
      <c r="W67" s="1"/>
      <c r="X67" s="1"/>
      <c r="Y67" s="1"/>
      <c r="Z67" s="1"/>
    </row>
    <row r="68" spans="1:26" s="2" customFormat="1" ht="15.75" x14ac:dyDescent="0.25">
      <c r="A68" s="1"/>
      <c r="B68" s="4"/>
      <c r="C68" s="9">
        <f>C67+72</f>
        <v>4248</v>
      </c>
      <c r="D68" s="16"/>
      <c r="E68" s="15">
        <f>(D67+D69)/2</f>
        <v>4097.9999999999991</v>
      </c>
      <c r="F68" s="16"/>
      <c r="G68" s="15">
        <f>$E$5+(E68/$B$2)</f>
        <v>1.2058199999999999</v>
      </c>
      <c r="H68" s="10"/>
      <c r="I68" s="4"/>
      <c r="J68" s="9">
        <f>J67+72</f>
        <v>4248</v>
      </c>
      <c r="K68" s="16"/>
      <c r="L68" s="15">
        <f>(K67+K69)/2</f>
        <v>4015.0999999999985</v>
      </c>
      <c r="M68" s="16"/>
      <c r="N68" s="15">
        <f>$L$4-(L68/$I$2)</f>
        <v>0.41030000000000016</v>
      </c>
      <c r="O68" s="1"/>
      <c r="P68" s="4"/>
      <c r="Q68" s="9">
        <f>Q67+72</f>
        <v>4248</v>
      </c>
      <c r="R68" s="16"/>
      <c r="S68" s="15">
        <f>(R67+R69)/2</f>
        <v>4097.9999999999991</v>
      </c>
      <c r="T68" s="16"/>
      <c r="U68" s="15">
        <f>$S$5+(S68/$B$2)</f>
        <v>1.2102099999999998</v>
      </c>
      <c r="V68" s="1"/>
      <c r="W68" s="1"/>
      <c r="X68" s="1"/>
      <c r="Y68" s="1"/>
      <c r="Z68" s="1"/>
    </row>
    <row r="69" spans="1:26" s="2" customFormat="1" ht="16.5" thickBot="1" x14ac:dyDescent="0.3">
      <c r="A69" s="1"/>
      <c r="B69" s="7">
        <v>30</v>
      </c>
      <c r="C69" s="19">
        <f>B69*$B$9</f>
        <v>4320</v>
      </c>
      <c r="D69" s="22">
        <f>C69-$F$8</f>
        <v>4169.9999999999991</v>
      </c>
      <c r="E69" s="18"/>
      <c r="F69" s="22">
        <f>$E$5+(D69/$B$2)</f>
        <v>1.2130199999999998</v>
      </c>
      <c r="G69" s="18"/>
      <c r="H69" s="10"/>
      <c r="I69" s="7">
        <v>30</v>
      </c>
      <c r="J69" s="19">
        <f>I69*$B$9</f>
        <v>4320</v>
      </c>
      <c r="K69" s="22">
        <f>J69-$M$8</f>
        <v>4087.0999999999985</v>
      </c>
      <c r="L69" s="18"/>
      <c r="M69" s="22">
        <f>$L$4-(K69/$I$2)</f>
        <v>0.40310000000000018</v>
      </c>
      <c r="N69" s="18"/>
      <c r="O69" s="1"/>
      <c r="P69" s="7">
        <v>30</v>
      </c>
      <c r="Q69" s="19">
        <f>P69*$B$9</f>
        <v>4320</v>
      </c>
      <c r="R69" s="22">
        <f>Q69-$F$8</f>
        <v>4169.9999999999991</v>
      </c>
      <c r="S69" s="18"/>
      <c r="T69" s="22">
        <f>$S$5+(R69/$B$2)</f>
        <v>1.2174099999999999</v>
      </c>
      <c r="U69" s="18"/>
      <c r="V69" s="1"/>
      <c r="W69" s="1"/>
      <c r="X69" s="1"/>
      <c r="Y69" s="1"/>
      <c r="Z69" s="1"/>
    </row>
    <row r="70" spans="1:26" s="2" customFormat="1" ht="15.75" x14ac:dyDescent="0.25">
      <c r="A70" s="1"/>
      <c r="B70" s="4"/>
      <c r="C70" s="9">
        <f>C69+72</f>
        <v>4392</v>
      </c>
      <c r="D70" s="26"/>
      <c r="E70" s="27">
        <f>(D69+D71)/2</f>
        <v>2084.9999999999995</v>
      </c>
      <c r="F70" s="26"/>
      <c r="G70" s="27">
        <f>$E$5+(E70/$B$2)</f>
        <v>1.0045199999999999</v>
      </c>
      <c r="H70" s="10"/>
      <c r="I70" s="4"/>
      <c r="J70" s="9">
        <f>J69+72</f>
        <v>4392</v>
      </c>
      <c r="K70" s="26"/>
      <c r="L70" s="27">
        <f>(K69+K71)/2</f>
        <v>2043.5499999999993</v>
      </c>
      <c r="M70" s="26"/>
      <c r="N70" s="27">
        <f>$L$4-(L70/$I$2)</f>
        <v>0.60745500000000008</v>
      </c>
      <c r="O70" s="1"/>
      <c r="P70" s="4"/>
      <c r="Q70" s="9">
        <f>Q69+72</f>
        <v>4392</v>
      </c>
      <c r="R70" s="26"/>
      <c r="S70" s="27">
        <f>(R69+R71)/2</f>
        <v>2084.9999999999995</v>
      </c>
      <c r="T70" s="16"/>
      <c r="U70" s="15">
        <f>$S$5+(S70/$B$2)</f>
        <v>1.00891</v>
      </c>
      <c r="V70" s="1"/>
      <c r="W70" s="1"/>
      <c r="X70" s="1"/>
      <c r="Y70" s="1"/>
      <c r="Z70" s="1"/>
    </row>
    <row r="71" spans="1:26" ht="15.75" x14ac:dyDescent="0.25">
      <c r="A71" s="1"/>
      <c r="B71" s="4"/>
      <c r="C71" s="9"/>
      <c r="D71" s="26"/>
      <c r="E71" s="27"/>
      <c r="F71" s="26"/>
      <c r="G71" s="27"/>
      <c r="H71" s="10"/>
      <c r="I71" s="4"/>
      <c r="J71" s="9"/>
      <c r="K71" s="26"/>
      <c r="L71" s="27"/>
      <c r="M71" s="26"/>
      <c r="N71" s="27"/>
      <c r="P71" s="4"/>
      <c r="Q71" s="9"/>
      <c r="R71" s="26"/>
      <c r="S71" s="27"/>
      <c r="T71" s="26"/>
      <c r="U71" s="27"/>
      <c r="V71" s="1"/>
      <c r="W71" s="1"/>
      <c r="X71" s="1"/>
      <c r="Y71" s="1"/>
      <c r="Z71" s="1"/>
    </row>
    <row r="72" spans="1:26" x14ac:dyDescent="0.25">
      <c r="F72" s="3">
        <f>E14/$B$2</f>
        <v>2.0999999999999876E-2</v>
      </c>
      <c r="M72" s="3">
        <f>K13/$I$2</f>
        <v>5.509999999999857E-3</v>
      </c>
      <c r="T72" s="3">
        <f>S14/$B$2</f>
        <v>2.0999999999999876E-2</v>
      </c>
      <c r="V72" s="1"/>
      <c r="W72" s="1"/>
      <c r="X72" s="1"/>
      <c r="Y72" s="1"/>
      <c r="Z72" s="1"/>
    </row>
    <row r="73" spans="1:26" x14ac:dyDescent="0.25">
      <c r="C73" t="s">
        <v>0</v>
      </c>
      <c r="D73">
        <f>$E$5+$F$72</f>
        <v>0.81701999999999986</v>
      </c>
      <c r="J73" t="s">
        <v>0</v>
      </c>
      <c r="K73">
        <f>$L$4+$M$72</f>
        <v>0.81731999999999994</v>
      </c>
      <c r="Q73" t="s">
        <v>0</v>
      </c>
      <c r="R73">
        <f>$E$5+$F$72</f>
        <v>0.81701999999999986</v>
      </c>
      <c r="V73" s="1"/>
      <c r="W73" s="1"/>
      <c r="X73" s="1"/>
      <c r="Y73" s="1"/>
      <c r="Z73" s="1"/>
    </row>
    <row r="74" spans="1:26" x14ac:dyDescent="0.25">
      <c r="C74" t="s">
        <v>1</v>
      </c>
      <c r="D74">
        <f>$E$5-$F$72</f>
        <v>0.77502000000000004</v>
      </c>
      <c r="J74" t="s">
        <v>1</v>
      </c>
      <c r="K74">
        <f>$L$4-$M$72</f>
        <v>0.80630000000000013</v>
      </c>
      <c r="Q74" t="s">
        <v>1</v>
      </c>
      <c r="R74">
        <f>$E$5-$F$72</f>
        <v>0.77502000000000004</v>
      </c>
      <c r="V74" s="1"/>
      <c r="W74" s="1"/>
      <c r="X74" s="1"/>
      <c r="Y74" s="1"/>
      <c r="Z74" s="1"/>
    </row>
    <row r="75" spans="1:26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6:26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6:26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</sheetData>
  <mergeCells count="13">
    <mergeCell ref="R3:S3"/>
    <mergeCell ref="B3:C3"/>
    <mergeCell ref="D3:E3"/>
    <mergeCell ref="I3:J3"/>
    <mergeCell ref="K3:L3"/>
    <mergeCell ref="P3:Q3"/>
    <mergeCell ref="T9:U9"/>
    <mergeCell ref="A4:A5"/>
    <mergeCell ref="D9:E9"/>
    <mergeCell ref="F9:G9"/>
    <mergeCell ref="K9:L9"/>
    <mergeCell ref="M9:N9"/>
    <mergeCell ref="R9:S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zoomScale="75" zoomScaleNormal="75" workbookViewId="0">
      <selection activeCell="B2" sqref="B2"/>
    </sheetView>
  </sheetViews>
  <sheetFormatPr defaultRowHeight="15" x14ac:dyDescent="0.25"/>
  <cols>
    <col min="1" max="1" width="25.28515625" customWidth="1"/>
    <col min="2" max="2" width="13.140625" customWidth="1"/>
    <col min="3" max="3" width="15.7109375" customWidth="1"/>
    <col min="4" max="4" width="12.28515625" customWidth="1"/>
    <col min="5" max="5" width="13.85546875" customWidth="1"/>
    <col min="6" max="6" width="12.42578125" customWidth="1"/>
    <col min="7" max="7" width="12.5703125" customWidth="1"/>
    <col min="8" max="8" width="9.140625" style="1"/>
    <col min="9" max="9" width="12" customWidth="1"/>
    <col min="10" max="10" width="13" customWidth="1"/>
    <col min="11" max="11" width="12.5703125" customWidth="1"/>
    <col min="12" max="12" width="13.140625" customWidth="1"/>
    <col min="13" max="13" width="12" customWidth="1"/>
    <col min="14" max="14" width="12.5703125" customWidth="1"/>
    <col min="15" max="15" width="9.140625" style="1"/>
    <col min="16" max="16" width="11.7109375" customWidth="1"/>
    <col min="17" max="17" width="13" customWidth="1"/>
    <col min="18" max="18" width="14.28515625" customWidth="1"/>
    <col min="19" max="19" width="13" customWidth="1"/>
    <col min="20" max="20" width="12.140625" customWidth="1"/>
    <col min="21" max="21" width="13.5703125" customWidth="1"/>
  </cols>
  <sheetData>
    <row r="1" spans="1:26" ht="15.75" x14ac:dyDescent="0.25">
      <c r="B1" s="9">
        <v>1000</v>
      </c>
      <c r="C1" s="9"/>
      <c r="D1" s="9"/>
      <c r="E1" s="9"/>
      <c r="F1" s="9"/>
      <c r="G1" s="9"/>
      <c r="H1" s="10"/>
      <c r="I1" s="9">
        <f>B1</f>
        <v>1000</v>
      </c>
      <c r="J1" s="9"/>
      <c r="K1" s="9"/>
      <c r="L1" s="9"/>
      <c r="M1" s="9"/>
      <c r="N1" s="9"/>
      <c r="P1" s="9">
        <f>B1</f>
        <v>1000</v>
      </c>
      <c r="Q1" s="9"/>
      <c r="R1" s="9"/>
      <c r="S1" s="9"/>
      <c r="T1" s="9"/>
      <c r="U1" s="9"/>
      <c r="V1" s="1"/>
      <c r="W1" s="1"/>
      <c r="X1" s="1"/>
      <c r="Y1" s="1"/>
      <c r="Z1" s="1"/>
    </row>
    <row r="2" spans="1:26" ht="15.75" x14ac:dyDescent="0.25">
      <c r="A2" t="s">
        <v>4</v>
      </c>
      <c r="B2" s="9">
        <v>3000</v>
      </c>
      <c r="C2" s="9"/>
      <c r="D2" s="9"/>
      <c r="E2" s="9"/>
      <c r="F2" s="9"/>
      <c r="G2" s="9"/>
      <c r="H2" s="10"/>
      <c r="I2" s="9">
        <f>B2</f>
        <v>3000</v>
      </c>
      <c r="J2" s="9"/>
      <c r="K2" s="9"/>
      <c r="L2" s="9"/>
      <c r="M2" s="9"/>
      <c r="N2" s="9"/>
      <c r="P2" s="9">
        <f>B2</f>
        <v>3000</v>
      </c>
      <c r="Q2" s="9"/>
      <c r="R2" s="9"/>
      <c r="S2" s="9"/>
      <c r="T2" s="9"/>
      <c r="U2" s="9"/>
      <c r="V2" s="1"/>
      <c r="W2" s="1"/>
      <c r="X2" s="1"/>
      <c r="Y2" s="1"/>
      <c r="Z2" s="1"/>
    </row>
    <row r="3" spans="1:26" ht="15.75" x14ac:dyDescent="0.25">
      <c r="B3" s="37" t="s">
        <v>2</v>
      </c>
      <c r="C3" s="38"/>
      <c r="D3" s="37" t="s">
        <v>3</v>
      </c>
      <c r="E3" s="38"/>
      <c r="F3" s="11"/>
      <c r="G3" s="9"/>
      <c r="H3" s="10"/>
      <c r="I3" s="37" t="s">
        <v>3</v>
      </c>
      <c r="J3" s="38"/>
      <c r="K3" s="37" t="s">
        <v>6</v>
      </c>
      <c r="L3" s="38"/>
      <c r="M3" s="11"/>
      <c r="N3" s="9"/>
      <c r="P3" s="37" t="s">
        <v>2</v>
      </c>
      <c r="Q3" s="38"/>
      <c r="R3" s="37" t="s">
        <v>3</v>
      </c>
      <c r="S3" s="38"/>
      <c r="T3" s="11"/>
      <c r="U3" s="9"/>
      <c r="V3" s="1"/>
      <c r="W3" s="1"/>
      <c r="X3" s="1"/>
      <c r="Y3" s="1"/>
      <c r="Z3" s="1"/>
    </row>
    <row r="4" spans="1:26" ht="15.75" x14ac:dyDescent="0.25">
      <c r="A4" s="41" t="s">
        <v>8</v>
      </c>
      <c r="B4" s="9"/>
      <c r="C4" s="23">
        <v>0.75202999999999998</v>
      </c>
      <c r="D4" s="6">
        <f>C4</f>
        <v>0.75202999999999998</v>
      </c>
      <c r="E4" s="9"/>
      <c r="F4" s="9"/>
      <c r="G4" s="9"/>
      <c r="H4" s="10"/>
      <c r="I4" s="6">
        <f>D4</f>
        <v>0.75202999999999998</v>
      </c>
      <c r="J4" s="10"/>
      <c r="K4" s="9"/>
      <c r="L4" s="23">
        <v>0.74251</v>
      </c>
      <c r="M4" s="9"/>
      <c r="N4" s="9"/>
      <c r="P4" s="9"/>
      <c r="Q4" s="5">
        <f>L4</f>
        <v>0.74251</v>
      </c>
      <c r="R4" s="6">
        <f>Q4</f>
        <v>0.74251</v>
      </c>
      <c r="S4" s="9"/>
      <c r="T4" s="9"/>
      <c r="U4" s="9"/>
      <c r="V4" s="1"/>
      <c r="W4" s="1"/>
      <c r="X4" s="1"/>
      <c r="Y4" s="1"/>
      <c r="Z4" s="1"/>
    </row>
    <row r="5" spans="1:26" ht="15.75" x14ac:dyDescent="0.25">
      <c r="A5" s="41"/>
      <c r="B5" s="23">
        <v>0.68469999999999998</v>
      </c>
      <c r="C5" s="9"/>
      <c r="D5" s="9"/>
      <c r="E5" s="24">
        <v>0.68057999999999996</v>
      </c>
      <c r="F5" s="9"/>
      <c r="G5" s="9"/>
      <c r="H5" s="10"/>
      <c r="I5" s="10"/>
      <c r="J5" s="6">
        <f>E5</f>
        <v>0.68057999999999996</v>
      </c>
      <c r="K5" s="5">
        <f>J5</f>
        <v>0.68057999999999996</v>
      </c>
      <c r="L5" s="9"/>
      <c r="M5" s="9"/>
      <c r="N5" s="9"/>
      <c r="P5" s="5">
        <f>K5</f>
        <v>0.68057999999999996</v>
      </c>
      <c r="Q5" s="9"/>
      <c r="R5" s="9"/>
      <c r="S5" s="24">
        <v>1.1740699999999999</v>
      </c>
      <c r="T5" s="9"/>
      <c r="U5" s="9"/>
      <c r="V5" s="1"/>
      <c r="W5" s="1"/>
      <c r="X5" s="1"/>
      <c r="Y5" s="1"/>
      <c r="Z5" s="1"/>
    </row>
    <row r="6" spans="1:26" ht="15.75" x14ac:dyDescent="0.25">
      <c r="A6" t="s">
        <v>7</v>
      </c>
      <c r="B6" s="9"/>
      <c r="C6" s="8">
        <f>ABS(C4-B5)</f>
        <v>6.7330000000000001E-2</v>
      </c>
      <c r="D6" s="9"/>
      <c r="E6" s="8">
        <f>ABS(D4-E5)</f>
        <v>7.1450000000000014E-2</v>
      </c>
      <c r="F6" s="9"/>
      <c r="G6" s="9"/>
      <c r="H6" s="10"/>
      <c r="I6" s="9"/>
      <c r="J6" s="10">
        <f>ABS(I4-J5)</f>
        <v>7.1450000000000014E-2</v>
      </c>
      <c r="K6" s="10"/>
      <c r="L6" s="9">
        <f>ABS(L4-K5)</f>
        <v>6.1930000000000041E-2</v>
      </c>
      <c r="M6" s="9"/>
      <c r="N6" s="9"/>
      <c r="P6" s="9"/>
      <c r="Q6" s="8">
        <f>ABS(Q4-P5)</f>
        <v>6.1930000000000041E-2</v>
      </c>
      <c r="R6" s="9"/>
      <c r="S6" s="8">
        <f>ABS(R4-S5)</f>
        <v>0.43155999999999994</v>
      </c>
      <c r="T6" s="9"/>
      <c r="U6" s="9"/>
      <c r="V6" s="1"/>
      <c r="W6" s="1"/>
      <c r="X6" s="1"/>
      <c r="Y6" s="1"/>
      <c r="Z6" s="1"/>
    </row>
    <row r="7" spans="1:26" ht="15.75" x14ac:dyDescent="0.25">
      <c r="A7" t="s">
        <v>5</v>
      </c>
      <c r="B7" s="9"/>
      <c r="C7" s="9"/>
      <c r="D7" s="9"/>
      <c r="E7" s="9"/>
      <c r="F7" s="12">
        <f>C6+E6</f>
        <v>0.13878000000000001</v>
      </c>
      <c r="G7" s="9"/>
      <c r="H7" s="10"/>
      <c r="I7" s="9"/>
      <c r="J7" s="9"/>
      <c r="K7" s="9"/>
      <c r="L7" s="9"/>
      <c r="M7" s="12">
        <f>J6+L6</f>
        <v>0.13338000000000005</v>
      </c>
      <c r="N7" s="9"/>
      <c r="P7" s="9"/>
      <c r="Q7" s="9"/>
      <c r="R7" s="9"/>
      <c r="S7" s="9"/>
      <c r="T7" s="12">
        <f>Q6+S6</f>
        <v>0.49348999999999998</v>
      </c>
      <c r="U7" s="9"/>
      <c r="V7" s="1"/>
      <c r="W7" s="1"/>
      <c r="X7" s="1"/>
      <c r="Y7" s="1"/>
      <c r="Z7" s="1"/>
    </row>
    <row r="8" spans="1:26" ht="15.75" x14ac:dyDescent="0.25">
      <c r="A8" t="s">
        <v>9</v>
      </c>
      <c r="B8" s="9"/>
      <c r="C8" s="9"/>
      <c r="D8" s="9"/>
      <c r="E8" s="9"/>
      <c r="F8" s="12">
        <f>F7*B1</f>
        <v>138.78</v>
      </c>
      <c r="G8" s="9"/>
      <c r="H8" s="10"/>
      <c r="I8" s="9"/>
      <c r="J8" s="9"/>
      <c r="K8" s="9"/>
      <c r="L8" s="9"/>
      <c r="M8" s="12">
        <f>M7*I1</f>
        <v>133.38000000000005</v>
      </c>
      <c r="N8" s="9"/>
      <c r="P8" s="9"/>
      <c r="Q8" s="9"/>
      <c r="R8" s="9"/>
      <c r="S8" s="9"/>
      <c r="T8" s="12">
        <f>T7*P1</f>
        <v>493.49</v>
      </c>
      <c r="U8" s="9"/>
      <c r="V8" s="1"/>
      <c r="W8" s="1"/>
      <c r="X8" s="1"/>
      <c r="Y8" s="1"/>
      <c r="Z8" s="1"/>
    </row>
    <row r="9" spans="1:26" ht="16.5" thickBot="1" x14ac:dyDescent="0.3">
      <c r="A9" s="1"/>
      <c r="B9" s="9">
        <f>12*12</f>
        <v>144</v>
      </c>
      <c r="C9" s="9"/>
      <c r="D9" s="39" t="s">
        <v>10</v>
      </c>
      <c r="E9" s="39"/>
      <c r="F9" s="39" t="s">
        <v>13</v>
      </c>
      <c r="G9" s="39"/>
      <c r="H9" s="10"/>
      <c r="I9" s="9">
        <f>12*12</f>
        <v>144</v>
      </c>
      <c r="J9" s="9"/>
      <c r="K9" s="39" t="s">
        <v>10</v>
      </c>
      <c r="L9" s="39"/>
      <c r="M9" s="39" t="s">
        <v>14</v>
      </c>
      <c r="N9" s="39"/>
      <c r="P9" s="9">
        <f>12*12</f>
        <v>144</v>
      </c>
      <c r="Q9" s="9"/>
      <c r="R9" s="39" t="s">
        <v>10</v>
      </c>
      <c r="S9" s="39"/>
      <c r="T9" s="40" t="s">
        <v>13</v>
      </c>
      <c r="U9" s="40"/>
      <c r="V9" s="1"/>
      <c r="W9" s="1"/>
      <c r="X9" s="1"/>
      <c r="Y9" s="1"/>
      <c r="Z9" s="1"/>
    </row>
    <row r="10" spans="1:26" ht="16.5" thickBot="1" x14ac:dyDescent="0.3">
      <c r="A10" s="1"/>
      <c r="B10" s="9"/>
      <c r="C10" s="9"/>
      <c r="D10" s="30" t="s">
        <v>11</v>
      </c>
      <c r="E10" s="31" t="s">
        <v>12</v>
      </c>
      <c r="F10" s="30" t="s">
        <v>11</v>
      </c>
      <c r="G10" s="31" t="s">
        <v>12</v>
      </c>
      <c r="H10" s="10"/>
      <c r="I10" s="9"/>
      <c r="J10" s="9"/>
      <c r="K10" s="30" t="s">
        <v>11</v>
      </c>
      <c r="L10" s="31" t="s">
        <v>12</v>
      </c>
      <c r="M10" s="32" t="s">
        <v>11</v>
      </c>
      <c r="N10" s="31" t="s">
        <v>12</v>
      </c>
      <c r="P10" s="9"/>
      <c r="Q10" s="9"/>
      <c r="R10" s="30" t="s">
        <v>11</v>
      </c>
      <c r="S10" s="35" t="s">
        <v>12</v>
      </c>
      <c r="T10" s="30" t="s">
        <v>11</v>
      </c>
      <c r="U10" s="31" t="s">
        <v>12</v>
      </c>
      <c r="V10" s="1"/>
      <c r="W10" s="1"/>
      <c r="X10" s="1"/>
      <c r="Y10" s="1"/>
      <c r="Z10" s="1"/>
    </row>
    <row r="11" spans="1:26" s="2" customFormat="1" ht="15.75" x14ac:dyDescent="0.25">
      <c r="A11" s="1"/>
      <c r="B11" s="7">
        <v>1</v>
      </c>
      <c r="C11" s="19">
        <f>B11*$B$9</f>
        <v>144</v>
      </c>
      <c r="D11" s="20">
        <f>C11-$F$8</f>
        <v>5.2199999999999989</v>
      </c>
      <c r="E11" s="13"/>
      <c r="F11" s="20">
        <f>$E$5+(D11/$B$2)</f>
        <v>0.68231999999999993</v>
      </c>
      <c r="G11" s="13"/>
      <c r="H11" s="10"/>
      <c r="I11" s="7">
        <v>1</v>
      </c>
      <c r="J11" s="19">
        <f>I11*$B$9</f>
        <v>144</v>
      </c>
      <c r="K11" s="21">
        <f>J11-$M$8</f>
        <v>10.619999999999948</v>
      </c>
      <c r="L11" s="17"/>
      <c r="M11" s="20">
        <f>$L$4-(K11/$I$2)</f>
        <v>0.73897000000000002</v>
      </c>
      <c r="N11" s="13"/>
      <c r="O11" s="1"/>
      <c r="P11" s="7">
        <v>1</v>
      </c>
      <c r="Q11" s="19">
        <f>P11*$B$9</f>
        <v>144</v>
      </c>
      <c r="R11" s="20">
        <f>Q11-$F$8</f>
        <v>5.2199999999999989</v>
      </c>
      <c r="S11" s="13"/>
      <c r="T11" s="20">
        <f>$S$5+(R11/$P$2)</f>
        <v>1.17581</v>
      </c>
      <c r="U11" s="13"/>
      <c r="V11" s="1"/>
      <c r="W11" s="1"/>
      <c r="X11" s="1"/>
      <c r="Y11" s="1"/>
      <c r="Z11" s="1"/>
    </row>
    <row r="12" spans="1:26" ht="15.75" x14ac:dyDescent="0.25">
      <c r="A12" s="1"/>
      <c r="B12" s="4"/>
      <c r="C12" s="9">
        <f>C11+72</f>
        <v>216</v>
      </c>
      <c r="D12" s="14"/>
      <c r="E12" s="15">
        <f>(D11+D13)/2</f>
        <v>77.22</v>
      </c>
      <c r="F12" s="16"/>
      <c r="G12" s="15">
        <f>$E$5+(E12/$B$2)</f>
        <v>0.70631999999999995</v>
      </c>
      <c r="H12" s="10"/>
      <c r="I12" s="4"/>
      <c r="J12" s="9">
        <f>J11+72</f>
        <v>216</v>
      </c>
      <c r="K12" s="14"/>
      <c r="L12" s="15">
        <f>(K11+K13)/2</f>
        <v>82.619999999999948</v>
      </c>
      <c r="M12" s="16"/>
      <c r="N12" s="15">
        <f>$L$4-(L12/$I$2)</f>
        <v>0.71496999999999999</v>
      </c>
      <c r="P12" s="4"/>
      <c r="Q12" s="9">
        <f>Q11+72</f>
        <v>216</v>
      </c>
      <c r="R12" s="14"/>
      <c r="S12" s="15">
        <f>(R11+R13)/2</f>
        <v>77.22</v>
      </c>
      <c r="T12" s="16"/>
      <c r="U12" s="15">
        <f>$S$5+(S12/$B$2)</f>
        <v>1.19981</v>
      </c>
      <c r="V12" s="1"/>
      <c r="W12" s="1"/>
      <c r="X12" s="1"/>
      <c r="Y12" s="1"/>
      <c r="Z12" s="1"/>
    </row>
    <row r="13" spans="1:26" s="2" customFormat="1" ht="15.75" x14ac:dyDescent="0.25">
      <c r="A13" s="1"/>
      <c r="B13" s="7">
        <v>2</v>
      </c>
      <c r="C13" s="19">
        <f>B13*$B$9</f>
        <v>288</v>
      </c>
      <c r="D13" s="21">
        <f>C13-$F$8</f>
        <v>149.22</v>
      </c>
      <c r="E13" s="17"/>
      <c r="F13" s="21">
        <f>$E$5+(D13/$B$2)</f>
        <v>0.73031999999999997</v>
      </c>
      <c r="G13" s="17"/>
      <c r="H13" s="10"/>
      <c r="I13" s="7">
        <v>2</v>
      </c>
      <c r="J13" s="19">
        <f>I13*$B$9</f>
        <v>288</v>
      </c>
      <c r="K13" s="21">
        <f>J13-$M$8</f>
        <v>154.61999999999995</v>
      </c>
      <c r="L13" s="17"/>
      <c r="M13" s="21">
        <f>$L$4-(K13/$I$2)</f>
        <v>0.69096999999999997</v>
      </c>
      <c r="N13" s="17"/>
      <c r="O13" s="1"/>
      <c r="P13" s="7">
        <v>2</v>
      </c>
      <c r="Q13" s="19">
        <f>P13*$B$9</f>
        <v>288</v>
      </c>
      <c r="R13" s="21">
        <f>Q13-$F$8</f>
        <v>149.22</v>
      </c>
      <c r="S13" s="17"/>
      <c r="T13" s="21">
        <f>$S$5+(R13/$P$2)</f>
        <v>1.2238099999999998</v>
      </c>
      <c r="U13" s="17"/>
      <c r="V13" s="1"/>
      <c r="W13" s="1"/>
      <c r="X13" s="1"/>
      <c r="Y13" s="1"/>
      <c r="Z13" s="1"/>
    </row>
    <row r="14" spans="1:26" ht="15.75" x14ac:dyDescent="0.25">
      <c r="A14" s="1"/>
      <c r="B14" s="4"/>
      <c r="C14" s="9">
        <f>C13+72</f>
        <v>360</v>
      </c>
      <c r="D14" s="14"/>
      <c r="E14" s="15">
        <f>(D13+D15)/2</f>
        <v>221.22000000000003</v>
      </c>
      <c r="F14" s="16"/>
      <c r="G14" s="15">
        <f>$E$5+(E14/$B$2)</f>
        <v>0.75431999999999999</v>
      </c>
      <c r="H14" s="10"/>
      <c r="I14" s="4"/>
      <c r="J14" s="9">
        <f>J13+72</f>
        <v>360</v>
      </c>
      <c r="K14" s="14"/>
      <c r="L14" s="15">
        <f t="shared" ref="L14:L32" si="0">(K13+K15)/2</f>
        <v>226.61999999999995</v>
      </c>
      <c r="M14" s="16"/>
      <c r="N14" s="15">
        <f>$L$4-(L14/$I$2)</f>
        <v>0.66697000000000006</v>
      </c>
      <c r="P14" s="4"/>
      <c r="Q14" s="9">
        <f>Q13+72</f>
        <v>360</v>
      </c>
      <c r="R14" s="14"/>
      <c r="S14" s="15">
        <f>(R13+R15)/2</f>
        <v>221.22000000000003</v>
      </c>
      <c r="T14" s="16"/>
      <c r="U14" s="15">
        <f>$S$5+(S14/$B$2)</f>
        <v>1.2478099999999999</v>
      </c>
      <c r="V14" s="1"/>
      <c r="W14" s="1"/>
      <c r="X14" s="1"/>
      <c r="Y14" s="1"/>
      <c r="Z14" s="1"/>
    </row>
    <row r="15" spans="1:26" s="2" customFormat="1" ht="15.75" x14ac:dyDescent="0.25">
      <c r="A15" s="1"/>
      <c r="B15" s="7">
        <v>3</v>
      </c>
      <c r="C15" s="19">
        <f>B15*$B$9</f>
        <v>432</v>
      </c>
      <c r="D15" s="21">
        <f>C15-$F$8</f>
        <v>293.22000000000003</v>
      </c>
      <c r="E15" s="17"/>
      <c r="F15" s="21">
        <f>$E$5+(D15/$B$2)</f>
        <v>0.77832000000000001</v>
      </c>
      <c r="G15" s="17"/>
      <c r="H15" s="10"/>
      <c r="I15" s="7">
        <v>3</v>
      </c>
      <c r="J15" s="19">
        <f>I15*$B$9</f>
        <v>432</v>
      </c>
      <c r="K15" s="21">
        <f>J15-$M$8</f>
        <v>298.61999999999995</v>
      </c>
      <c r="L15" s="17"/>
      <c r="M15" s="21">
        <f>$L$4-(K15/$I$2)</f>
        <v>0.64297000000000004</v>
      </c>
      <c r="N15" s="17"/>
      <c r="O15" s="1"/>
      <c r="P15" s="7">
        <v>3</v>
      </c>
      <c r="Q15" s="19">
        <f>P15*$B$9</f>
        <v>432</v>
      </c>
      <c r="R15" s="21">
        <f>Q15-$F$8</f>
        <v>293.22000000000003</v>
      </c>
      <c r="S15" s="17"/>
      <c r="T15" s="21">
        <f>$S$5+(R15/$P$2)</f>
        <v>1.2718099999999999</v>
      </c>
      <c r="U15" s="17"/>
      <c r="V15" s="1"/>
      <c r="W15" s="1"/>
      <c r="X15" s="1"/>
      <c r="Y15" s="1"/>
      <c r="Z15" s="1"/>
    </row>
    <row r="16" spans="1:26" ht="15.75" x14ac:dyDescent="0.25">
      <c r="A16" s="1"/>
      <c r="B16" s="4"/>
      <c r="C16" s="9">
        <f>C15+72</f>
        <v>504</v>
      </c>
      <c r="D16" s="14"/>
      <c r="E16" s="15">
        <f>(D15+D17)/2</f>
        <v>365.22</v>
      </c>
      <c r="F16" s="16"/>
      <c r="G16" s="15">
        <f>$E$5+(E16/$B$2)</f>
        <v>0.80231999999999992</v>
      </c>
      <c r="H16" s="10"/>
      <c r="I16" s="4"/>
      <c r="J16" s="9">
        <f>J15+72</f>
        <v>504</v>
      </c>
      <c r="K16" s="14"/>
      <c r="L16" s="15">
        <f t="shared" si="0"/>
        <v>370.61999999999995</v>
      </c>
      <c r="M16" s="16"/>
      <c r="N16" s="15">
        <f>$L$4-(L16/$I$2)</f>
        <v>0.61897000000000002</v>
      </c>
      <c r="P16" s="4"/>
      <c r="Q16" s="9">
        <f>Q15+72</f>
        <v>504</v>
      </c>
      <c r="R16" s="14"/>
      <c r="S16" s="15">
        <f>(R15+R17)/2</f>
        <v>365.22</v>
      </c>
      <c r="T16" s="16"/>
      <c r="U16" s="15">
        <f>$S$5+(S16/$B$2)</f>
        <v>1.2958099999999999</v>
      </c>
      <c r="V16" s="1"/>
      <c r="W16" s="1"/>
      <c r="X16" s="1"/>
      <c r="Y16" s="1"/>
      <c r="Z16" s="1"/>
    </row>
    <row r="17" spans="1:26" s="2" customFormat="1" ht="15.75" x14ac:dyDescent="0.25">
      <c r="A17" s="1"/>
      <c r="B17" s="7">
        <v>4</v>
      </c>
      <c r="C17" s="19">
        <f>B17*$B$9</f>
        <v>576</v>
      </c>
      <c r="D17" s="21">
        <f>C17-$F$8</f>
        <v>437.22</v>
      </c>
      <c r="E17" s="17"/>
      <c r="F17" s="21">
        <f>$E$5+(D17/$B$2)</f>
        <v>0.82631999999999994</v>
      </c>
      <c r="G17" s="17"/>
      <c r="H17" s="10"/>
      <c r="I17" s="7">
        <v>4</v>
      </c>
      <c r="J17" s="19">
        <f>I17*$B$9</f>
        <v>576</v>
      </c>
      <c r="K17" s="21">
        <f>J17-$M$8</f>
        <v>442.61999999999995</v>
      </c>
      <c r="L17" s="17"/>
      <c r="M17" s="21">
        <f>$L$4-(K17/$I$2)</f>
        <v>0.59497</v>
      </c>
      <c r="N17" s="17"/>
      <c r="O17" s="1"/>
      <c r="P17" s="7">
        <v>4</v>
      </c>
      <c r="Q17" s="19">
        <f>P17*$B$9</f>
        <v>576</v>
      </c>
      <c r="R17" s="21">
        <f>Q17-$F$8</f>
        <v>437.22</v>
      </c>
      <c r="S17" s="17"/>
      <c r="T17" s="21">
        <f>$S$5+(R17/$P$2)</f>
        <v>1.3198099999999999</v>
      </c>
      <c r="U17" s="17"/>
      <c r="V17" s="1"/>
      <c r="W17" s="1"/>
      <c r="X17" s="1"/>
      <c r="Y17" s="1"/>
      <c r="Z17" s="1"/>
    </row>
    <row r="18" spans="1:26" ht="15.75" x14ac:dyDescent="0.25">
      <c r="A18" s="1"/>
      <c r="B18" s="4"/>
      <c r="C18" s="9">
        <f>C17+72</f>
        <v>648</v>
      </c>
      <c r="D18" s="14"/>
      <c r="E18" s="15">
        <f>(D17+D19)/2</f>
        <v>509.22</v>
      </c>
      <c r="F18" s="16"/>
      <c r="G18" s="15">
        <f>$E$5+(E18/$B$2)</f>
        <v>0.85031999999999996</v>
      </c>
      <c r="H18" s="10"/>
      <c r="I18" s="4"/>
      <c r="J18" s="9">
        <f>J17+72</f>
        <v>648</v>
      </c>
      <c r="K18" s="14"/>
      <c r="L18" s="15">
        <f t="shared" si="0"/>
        <v>514.61999999999989</v>
      </c>
      <c r="M18" s="16"/>
      <c r="N18" s="15">
        <f>$L$4-(L18/$I$2)</f>
        <v>0.57096999999999998</v>
      </c>
      <c r="P18" s="4"/>
      <c r="Q18" s="9">
        <f>Q17+72</f>
        <v>648</v>
      </c>
      <c r="R18" s="14"/>
      <c r="S18" s="15">
        <f>(R17+R19)/2</f>
        <v>509.22</v>
      </c>
      <c r="T18" s="16"/>
      <c r="U18" s="15">
        <f>$S$5+(S18/$B$2)</f>
        <v>1.3438099999999999</v>
      </c>
      <c r="V18" s="1"/>
      <c r="W18" s="1"/>
      <c r="X18" s="1"/>
      <c r="Y18" s="1"/>
      <c r="Z18" s="1"/>
    </row>
    <row r="19" spans="1:26" s="2" customFormat="1" ht="15.75" x14ac:dyDescent="0.25">
      <c r="A19" s="1"/>
      <c r="B19" s="7">
        <v>5</v>
      </c>
      <c r="C19" s="19">
        <f>B19*$B$9</f>
        <v>720</v>
      </c>
      <c r="D19" s="21">
        <f>C19-$F$8</f>
        <v>581.22</v>
      </c>
      <c r="E19" s="17"/>
      <c r="F19" s="21">
        <f>$E$5+(D19/$B$2)</f>
        <v>0.87431999999999999</v>
      </c>
      <c r="G19" s="17"/>
      <c r="H19" s="10"/>
      <c r="I19" s="7">
        <v>5</v>
      </c>
      <c r="J19" s="19">
        <f>I19*$B$9</f>
        <v>720</v>
      </c>
      <c r="K19" s="21">
        <f>J19-$M$8</f>
        <v>586.61999999999989</v>
      </c>
      <c r="L19" s="17"/>
      <c r="M19" s="21">
        <f>$L$4-(K19/$I$2)</f>
        <v>0.54697000000000007</v>
      </c>
      <c r="N19" s="17"/>
      <c r="O19" s="1"/>
      <c r="P19" s="7">
        <v>5</v>
      </c>
      <c r="Q19" s="19">
        <f>P19*$B$9</f>
        <v>720</v>
      </c>
      <c r="R19" s="21">
        <f>Q19-$F$8</f>
        <v>581.22</v>
      </c>
      <c r="S19" s="17"/>
      <c r="T19" s="21">
        <f>$S$5+(R19/$P$2)</f>
        <v>1.36781</v>
      </c>
      <c r="U19" s="17"/>
      <c r="V19" s="1"/>
      <c r="W19" s="1"/>
      <c r="X19" s="1"/>
      <c r="Y19" s="1"/>
      <c r="Z19" s="1"/>
    </row>
    <row r="20" spans="1:26" ht="15.75" x14ac:dyDescent="0.25">
      <c r="A20" s="1"/>
      <c r="B20" s="4"/>
      <c r="C20" s="9">
        <f>C19+72</f>
        <v>792</v>
      </c>
      <c r="D20" s="14"/>
      <c r="E20" s="15">
        <f>(D19+D21)/2</f>
        <v>653.22</v>
      </c>
      <c r="F20" s="16"/>
      <c r="G20" s="15">
        <f>$E$5+(E20/$B$2)</f>
        <v>0.89832000000000001</v>
      </c>
      <c r="H20" s="10"/>
      <c r="I20" s="4"/>
      <c r="J20" s="9">
        <f>J19+72</f>
        <v>792</v>
      </c>
      <c r="K20" s="14"/>
      <c r="L20" s="15">
        <f t="shared" si="0"/>
        <v>658.61999999999989</v>
      </c>
      <c r="M20" s="16"/>
      <c r="N20" s="15">
        <f>$L$4-(L20/$I$2)</f>
        <v>0.52297000000000005</v>
      </c>
      <c r="P20" s="4"/>
      <c r="Q20" s="9">
        <f>Q19+72</f>
        <v>792</v>
      </c>
      <c r="R20" s="14"/>
      <c r="S20" s="15">
        <f>(R19+R21)/2</f>
        <v>653.22</v>
      </c>
      <c r="T20" s="16"/>
      <c r="U20" s="15">
        <f>$S$5+(S20/$B$2)</f>
        <v>1.39181</v>
      </c>
      <c r="V20" s="1"/>
      <c r="W20" s="1"/>
      <c r="X20" s="1"/>
      <c r="Y20" s="1"/>
      <c r="Z20" s="1"/>
    </row>
    <row r="21" spans="1:26" s="2" customFormat="1" ht="15.75" x14ac:dyDescent="0.25">
      <c r="A21" s="1"/>
      <c r="B21" s="7">
        <v>6</v>
      </c>
      <c r="C21" s="19">
        <f>B21*$B$9</f>
        <v>864</v>
      </c>
      <c r="D21" s="21">
        <f>C21-$F$8</f>
        <v>725.22</v>
      </c>
      <c r="E21" s="17"/>
      <c r="F21" s="21">
        <f>$E$5+(D21/$B$2)</f>
        <v>0.92232000000000003</v>
      </c>
      <c r="G21" s="17"/>
      <c r="H21" s="10"/>
      <c r="I21" s="7">
        <v>6</v>
      </c>
      <c r="J21" s="19">
        <f>I21*$B$9</f>
        <v>864</v>
      </c>
      <c r="K21" s="21">
        <f>J21-$M$8</f>
        <v>730.61999999999989</v>
      </c>
      <c r="L21" s="17"/>
      <c r="M21" s="21">
        <f>$L$4-(K21/$I$2)</f>
        <v>0.49897000000000002</v>
      </c>
      <c r="N21" s="17"/>
      <c r="O21" s="1"/>
      <c r="P21" s="7">
        <v>6</v>
      </c>
      <c r="Q21" s="19">
        <f>P21*$B$9</f>
        <v>864</v>
      </c>
      <c r="R21" s="21">
        <f>Q21-$F$8</f>
        <v>725.22</v>
      </c>
      <c r="S21" s="17"/>
      <c r="T21" s="21">
        <f>$S$5+(R21/$P$2)</f>
        <v>1.41581</v>
      </c>
      <c r="U21" s="17"/>
      <c r="V21" s="1"/>
      <c r="W21" s="1"/>
      <c r="X21" s="1"/>
      <c r="Y21" s="1"/>
      <c r="Z21" s="1"/>
    </row>
    <row r="22" spans="1:26" ht="15.75" x14ac:dyDescent="0.25">
      <c r="A22" s="1"/>
      <c r="B22" s="4"/>
      <c r="C22" s="9">
        <f>C21+72</f>
        <v>936</v>
      </c>
      <c r="D22" s="14"/>
      <c r="E22" s="15">
        <f>(D21+D23)/2</f>
        <v>797.22</v>
      </c>
      <c r="F22" s="16"/>
      <c r="G22" s="15">
        <f>$E$5+(E22/$B$2)</f>
        <v>0.94632000000000005</v>
      </c>
      <c r="H22" s="10"/>
      <c r="I22" s="4"/>
      <c r="J22" s="9">
        <f>J21+72</f>
        <v>936</v>
      </c>
      <c r="K22" s="14"/>
      <c r="L22" s="15">
        <f t="shared" si="0"/>
        <v>802.61999999999989</v>
      </c>
      <c r="M22" s="16"/>
      <c r="N22" s="15">
        <f>$L$4-(L22/$I$2)</f>
        <v>0.47497000000000006</v>
      </c>
      <c r="P22" s="4"/>
      <c r="Q22" s="9">
        <f>Q21+72</f>
        <v>936</v>
      </c>
      <c r="R22" s="14"/>
      <c r="S22" s="15">
        <f>(R21+R23)/2</f>
        <v>797.22</v>
      </c>
      <c r="T22" s="16"/>
      <c r="U22" s="15">
        <f>$S$5+(S22/$B$2)</f>
        <v>1.43981</v>
      </c>
      <c r="V22" s="1"/>
      <c r="W22" s="1"/>
      <c r="X22" s="1"/>
      <c r="Y22" s="1"/>
      <c r="Z22" s="1"/>
    </row>
    <row r="23" spans="1:26" s="2" customFormat="1" ht="15.75" x14ac:dyDescent="0.25">
      <c r="A23" s="1"/>
      <c r="B23" s="7">
        <v>7</v>
      </c>
      <c r="C23" s="19">
        <f>B23*$B$9</f>
        <v>1008</v>
      </c>
      <c r="D23" s="21">
        <f>C23-$F$8</f>
        <v>869.22</v>
      </c>
      <c r="E23" s="17"/>
      <c r="F23" s="21">
        <f>$E$5+(D23/$B$2)</f>
        <v>0.97031999999999996</v>
      </c>
      <c r="G23" s="17"/>
      <c r="H23" s="10"/>
      <c r="I23" s="7">
        <v>7</v>
      </c>
      <c r="J23" s="19">
        <f>I23*$B$9</f>
        <v>1008</v>
      </c>
      <c r="K23" s="21">
        <f>J23-$M$8</f>
        <v>874.61999999999989</v>
      </c>
      <c r="L23" s="17"/>
      <c r="M23" s="21">
        <f>$L$4-(K23/$I$2)</f>
        <v>0.45097000000000004</v>
      </c>
      <c r="N23" s="17"/>
      <c r="O23" s="1"/>
      <c r="P23" s="7">
        <v>7</v>
      </c>
      <c r="Q23" s="19">
        <f>P23*$B$9</f>
        <v>1008</v>
      </c>
      <c r="R23" s="21">
        <f>Q23-$F$8</f>
        <v>869.22</v>
      </c>
      <c r="S23" s="17"/>
      <c r="T23" s="21">
        <f>$S$5+(R23/$P$2)</f>
        <v>1.4638100000000001</v>
      </c>
      <c r="U23" s="17"/>
      <c r="V23" s="1"/>
      <c r="W23" s="1"/>
      <c r="X23" s="1"/>
      <c r="Y23" s="1"/>
      <c r="Z23" s="1"/>
    </row>
    <row r="24" spans="1:26" ht="15.75" x14ac:dyDescent="0.25">
      <c r="A24" s="1"/>
      <c r="B24" s="4"/>
      <c r="C24" s="9">
        <f>C23+72</f>
        <v>1080</v>
      </c>
      <c r="D24" s="14"/>
      <c r="E24" s="15">
        <f>(D23+D25)/2</f>
        <v>941.22</v>
      </c>
      <c r="F24" s="16"/>
      <c r="G24" s="15">
        <f>$E$5+(E24/$B$2)</f>
        <v>0.99431999999999998</v>
      </c>
      <c r="H24" s="10"/>
      <c r="I24" s="4"/>
      <c r="J24" s="9">
        <f>J23+72</f>
        <v>1080</v>
      </c>
      <c r="K24" s="14"/>
      <c r="L24" s="15">
        <f t="shared" si="0"/>
        <v>946.61999999999989</v>
      </c>
      <c r="M24" s="16"/>
      <c r="N24" s="15">
        <f>$L$4-(L24/$I$2)</f>
        <v>0.42697000000000002</v>
      </c>
      <c r="P24" s="4"/>
      <c r="Q24" s="9">
        <f>Q23+72</f>
        <v>1080</v>
      </c>
      <c r="R24" s="14"/>
      <c r="S24" s="15">
        <f>(R23+R25)/2</f>
        <v>941.22</v>
      </c>
      <c r="T24" s="16"/>
      <c r="U24" s="15">
        <f>$S$5+(S24/$B$2)</f>
        <v>1.4878100000000001</v>
      </c>
      <c r="V24" s="1"/>
      <c r="W24" s="1"/>
      <c r="X24" s="1"/>
      <c r="Y24" s="1"/>
      <c r="Z24" s="1"/>
    </row>
    <row r="25" spans="1:26" s="2" customFormat="1" ht="15.75" x14ac:dyDescent="0.25">
      <c r="A25" s="1"/>
      <c r="B25" s="7">
        <v>8</v>
      </c>
      <c r="C25" s="19">
        <f>B25*$B$9</f>
        <v>1152</v>
      </c>
      <c r="D25" s="21">
        <f>C25-$F$8</f>
        <v>1013.22</v>
      </c>
      <c r="E25" s="17"/>
      <c r="F25" s="21">
        <f>$E$5+(D25/$B$2)</f>
        <v>1.0183199999999999</v>
      </c>
      <c r="G25" s="17"/>
      <c r="H25" s="10"/>
      <c r="I25" s="7">
        <v>8</v>
      </c>
      <c r="J25" s="19">
        <f>I25*$B$9</f>
        <v>1152</v>
      </c>
      <c r="K25" s="21">
        <f>J25-$M$8</f>
        <v>1018.6199999999999</v>
      </c>
      <c r="L25" s="17"/>
      <c r="M25" s="21">
        <f>$L$4-(K25/$I$2)</f>
        <v>0.40297000000000005</v>
      </c>
      <c r="N25" s="17"/>
      <c r="O25" s="1"/>
      <c r="P25" s="7">
        <v>8</v>
      </c>
      <c r="Q25" s="19">
        <f>P25*$B$9</f>
        <v>1152</v>
      </c>
      <c r="R25" s="21">
        <f>Q25-$F$8</f>
        <v>1013.22</v>
      </c>
      <c r="S25" s="17"/>
      <c r="T25" s="21">
        <f>$S$5+(R25/$P$2)</f>
        <v>1.5118099999999999</v>
      </c>
      <c r="U25" s="17"/>
      <c r="V25" s="1"/>
      <c r="W25" s="1"/>
      <c r="X25" s="1"/>
      <c r="Y25" s="1"/>
      <c r="Z25" s="1"/>
    </row>
    <row r="26" spans="1:26" ht="15.75" x14ac:dyDescent="0.25">
      <c r="A26" s="1"/>
      <c r="B26" s="4"/>
      <c r="C26" s="9">
        <f>C25+72</f>
        <v>1224</v>
      </c>
      <c r="D26" s="14"/>
      <c r="E26" s="15">
        <f>(D25+D27)/2</f>
        <v>1085.22</v>
      </c>
      <c r="F26" s="16"/>
      <c r="G26" s="15">
        <f>$E$5+(E26/$B$2)</f>
        <v>1.0423199999999999</v>
      </c>
      <c r="H26" s="10"/>
      <c r="I26" s="4"/>
      <c r="J26" s="9">
        <f>J25+72</f>
        <v>1224</v>
      </c>
      <c r="K26" s="14"/>
      <c r="L26" s="15">
        <f t="shared" si="0"/>
        <v>1090.6199999999999</v>
      </c>
      <c r="M26" s="16"/>
      <c r="N26" s="15">
        <f>$L$4-(L26/$I$2)</f>
        <v>0.37897000000000003</v>
      </c>
      <c r="P26" s="4"/>
      <c r="Q26" s="9">
        <f>Q25+72</f>
        <v>1224</v>
      </c>
      <c r="R26" s="14"/>
      <c r="S26" s="15">
        <f>(R25+R27)/2</f>
        <v>1085.22</v>
      </c>
      <c r="T26" s="16"/>
      <c r="U26" s="15">
        <f>$S$5+(S26/$B$2)</f>
        <v>1.5358099999999999</v>
      </c>
      <c r="V26" s="1"/>
      <c r="W26" s="1"/>
      <c r="X26" s="1"/>
      <c r="Y26" s="1"/>
      <c r="Z26" s="1"/>
    </row>
    <row r="27" spans="1:26" s="2" customFormat="1" ht="15.75" x14ac:dyDescent="0.25">
      <c r="A27" s="1"/>
      <c r="B27" s="7">
        <v>9</v>
      </c>
      <c r="C27" s="19">
        <f>B27*$B$9</f>
        <v>1296</v>
      </c>
      <c r="D27" s="21">
        <f>C27-$F$8</f>
        <v>1157.22</v>
      </c>
      <c r="E27" s="17"/>
      <c r="F27" s="21">
        <f>$E$5+(D27/$B$2)</f>
        <v>1.0663199999999999</v>
      </c>
      <c r="G27" s="17"/>
      <c r="H27" s="10"/>
      <c r="I27" s="7">
        <v>9</v>
      </c>
      <c r="J27" s="19">
        <f>I27*$B$9</f>
        <v>1296</v>
      </c>
      <c r="K27" s="21">
        <f>J27-$M$8</f>
        <v>1162.6199999999999</v>
      </c>
      <c r="L27" s="17"/>
      <c r="M27" s="21">
        <f>$L$4-(K27/$I$2)</f>
        <v>0.35497000000000006</v>
      </c>
      <c r="N27" s="17"/>
      <c r="O27" s="1"/>
      <c r="P27" s="7">
        <v>9</v>
      </c>
      <c r="Q27" s="19">
        <f>P27*$B$9</f>
        <v>1296</v>
      </c>
      <c r="R27" s="21">
        <f>Q27-$F$8</f>
        <v>1157.22</v>
      </c>
      <c r="S27" s="17"/>
      <c r="T27" s="21">
        <f>$S$5+(R27/$P$2)</f>
        <v>1.5598099999999999</v>
      </c>
      <c r="U27" s="17"/>
      <c r="V27" s="1"/>
      <c r="W27" s="1"/>
      <c r="X27" s="1"/>
      <c r="Y27" s="1"/>
      <c r="Z27" s="1"/>
    </row>
    <row r="28" spans="1:26" ht="15.75" x14ac:dyDescent="0.25">
      <c r="A28" s="1"/>
      <c r="B28" s="4"/>
      <c r="C28" s="9">
        <f>C27+72</f>
        <v>1368</v>
      </c>
      <c r="D28" s="14"/>
      <c r="E28" s="15">
        <f>(D27+D29)/2</f>
        <v>1229.22</v>
      </c>
      <c r="F28" s="16"/>
      <c r="G28" s="15">
        <f>$E$5+(E28/$B$2)</f>
        <v>1.09032</v>
      </c>
      <c r="H28" s="10"/>
      <c r="I28" s="4"/>
      <c r="J28" s="9">
        <f>J27+72</f>
        <v>1368</v>
      </c>
      <c r="K28" s="14"/>
      <c r="L28" s="15">
        <f t="shared" si="0"/>
        <v>1234.6199999999999</v>
      </c>
      <c r="M28" s="16"/>
      <c r="N28" s="15">
        <f>$L$4-(L28/$I$2)</f>
        <v>0.33097000000000004</v>
      </c>
      <c r="P28" s="4"/>
      <c r="Q28" s="9">
        <f>Q27+72</f>
        <v>1368</v>
      </c>
      <c r="R28" s="14"/>
      <c r="S28" s="15">
        <f>(R27+R29)/2</f>
        <v>1229.22</v>
      </c>
      <c r="T28" s="16"/>
      <c r="U28" s="15">
        <f>$S$5+(S28/$B$2)</f>
        <v>1.5838099999999999</v>
      </c>
      <c r="V28" s="1"/>
      <c r="W28" s="1"/>
      <c r="X28" s="1"/>
      <c r="Y28" s="1"/>
      <c r="Z28" s="1"/>
    </row>
    <row r="29" spans="1:26" s="2" customFormat="1" ht="15.75" x14ac:dyDescent="0.25">
      <c r="A29" s="1"/>
      <c r="B29" s="7">
        <v>10</v>
      </c>
      <c r="C29" s="19">
        <f>B29*$B$9</f>
        <v>1440</v>
      </c>
      <c r="D29" s="21">
        <f>C29-$F$8</f>
        <v>1301.22</v>
      </c>
      <c r="E29" s="17"/>
      <c r="F29" s="21">
        <f>$E$5+(D29/$B$2)</f>
        <v>1.11432</v>
      </c>
      <c r="G29" s="17"/>
      <c r="H29" s="10"/>
      <c r="I29" s="7">
        <v>10</v>
      </c>
      <c r="J29" s="19">
        <f>I29*$B$9</f>
        <v>1440</v>
      </c>
      <c r="K29" s="21">
        <f>J29-$M$8</f>
        <v>1306.6199999999999</v>
      </c>
      <c r="L29" s="17"/>
      <c r="M29" s="21">
        <f>$L$4-(K29/$I$2)</f>
        <v>0.30697000000000002</v>
      </c>
      <c r="N29" s="17"/>
      <c r="O29" s="1"/>
      <c r="P29" s="7">
        <v>10</v>
      </c>
      <c r="Q29" s="19">
        <f>P29*$B$9</f>
        <v>1440</v>
      </c>
      <c r="R29" s="21">
        <f>Q29-$F$8</f>
        <v>1301.22</v>
      </c>
      <c r="S29" s="17"/>
      <c r="T29" s="21">
        <f>$S$5+(R29/$P$2)</f>
        <v>1.60781</v>
      </c>
      <c r="U29" s="17"/>
      <c r="V29" s="1"/>
      <c r="W29" s="1"/>
      <c r="X29" s="1"/>
      <c r="Y29" s="1"/>
      <c r="Z29" s="1"/>
    </row>
    <row r="30" spans="1:26" ht="15.75" x14ac:dyDescent="0.25">
      <c r="A30" s="1"/>
      <c r="B30" s="4"/>
      <c r="C30" s="9">
        <f>C29+72</f>
        <v>1512</v>
      </c>
      <c r="D30" s="14"/>
      <c r="E30" s="15">
        <f>(D29+D31)/2</f>
        <v>1373.22</v>
      </c>
      <c r="F30" s="16"/>
      <c r="G30" s="15">
        <f>$E$5+(E30/$B$2)</f>
        <v>1.13832</v>
      </c>
      <c r="H30" s="10"/>
      <c r="I30" s="4"/>
      <c r="J30" s="9">
        <f>J29+72</f>
        <v>1512</v>
      </c>
      <c r="K30" s="14"/>
      <c r="L30" s="15">
        <f>(K29+K31)/2</f>
        <v>1378.62</v>
      </c>
      <c r="M30" s="16"/>
      <c r="N30" s="15">
        <f>$L$4-(L30/$I$2)</f>
        <v>0.28297000000000005</v>
      </c>
      <c r="P30" s="4"/>
      <c r="Q30" s="9">
        <f>Q29+72</f>
        <v>1512</v>
      </c>
      <c r="R30" s="14"/>
      <c r="S30" s="15">
        <f>(R29+R31)/2</f>
        <v>1373.22</v>
      </c>
      <c r="T30" s="16"/>
      <c r="U30" s="15">
        <f>$S$5+(S30/$B$2)</f>
        <v>1.63181</v>
      </c>
      <c r="V30" s="1"/>
      <c r="W30" s="1"/>
      <c r="X30" s="1"/>
      <c r="Y30" s="1"/>
      <c r="Z30" s="1"/>
    </row>
    <row r="31" spans="1:26" s="2" customFormat="1" ht="15.75" x14ac:dyDescent="0.25">
      <c r="A31" s="1"/>
      <c r="B31" s="7">
        <v>11</v>
      </c>
      <c r="C31" s="19">
        <f>B31*$B$9</f>
        <v>1584</v>
      </c>
      <c r="D31" s="21">
        <f>C31-$F$8</f>
        <v>1445.22</v>
      </c>
      <c r="E31" s="17"/>
      <c r="F31" s="21">
        <f>$E$5+(D31/$B$2)</f>
        <v>1.16232</v>
      </c>
      <c r="G31" s="17"/>
      <c r="H31" s="10"/>
      <c r="I31" s="7">
        <v>11</v>
      </c>
      <c r="J31" s="19">
        <f>I31*$B$9</f>
        <v>1584</v>
      </c>
      <c r="K31" s="21">
        <f>J31-$M$8</f>
        <v>1450.62</v>
      </c>
      <c r="L31" s="17"/>
      <c r="M31" s="21">
        <f>$L$4-(K31/$I$2)</f>
        <v>0.25897000000000003</v>
      </c>
      <c r="N31" s="17"/>
      <c r="O31" s="1"/>
      <c r="P31" s="7">
        <v>11</v>
      </c>
      <c r="Q31" s="19">
        <f>P31*$B$9</f>
        <v>1584</v>
      </c>
      <c r="R31" s="21">
        <f>Q31-$F$8</f>
        <v>1445.22</v>
      </c>
      <c r="S31" s="17"/>
      <c r="T31" s="21">
        <f>$S$5+(R31/$P$2)</f>
        <v>1.65581</v>
      </c>
      <c r="U31" s="17"/>
      <c r="V31" s="1"/>
      <c r="W31" s="1"/>
      <c r="X31" s="1"/>
      <c r="Y31" s="1"/>
      <c r="Z31" s="1"/>
    </row>
    <row r="32" spans="1:26" ht="15.75" x14ac:dyDescent="0.25">
      <c r="A32" s="1"/>
      <c r="B32" s="4"/>
      <c r="C32" s="9">
        <f>C31+72</f>
        <v>1656</v>
      </c>
      <c r="D32" s="16"/>
      <c r="E32" s="15">
        <f>(D31+D33)/2</f>
        <v>1517.22</v>
      </c>
      <c r="F32" s="16"/>
      <c r="G32" s="15">
        <f>$E$5+(E32/$B$2)</f>
        <v>1.1863199999999998</v>
      </c>
      <c r="H32" s="10"/>
      <c r="I32" s="4"/>
      <c r="J32" s="9">
        <f>J31+72</f>
        <v>1656</v>
      </c>
      <c r="K32" s="16"/>
      <c r="L32" s="15">
        <f t="shared" si="0"/>
        <v>1522.62</v>
      </c>
      <c r="M32" s="16"/>
      <c r="N32" s="15">
        <f>$L$4-(L32/$I$2)</f>
        <v>0.23497000000000001</v>
      </c>
      <c r="P32" s="4"/>
      <c r="Q32" s="9">
        <f>Q31+72</f>
        <v>1656</v>
      </c>
      <c r="R32" s="16"/>
      <c r="S32" s="15">
        <f>(R31+R33)/2</f>
        <v>1517.22</v>
      </c>
      <c r="T32" s="16"/>
      <c r="U32" s="15">
        <f>$S$5+(S32/$B$2)</f>
        <v>1.6798099999999998</v>
      </c>
      <c r="V32" s="1"/>
      <c r="W32" s="1"/>
      <c r="X32" s="1"/>
      <c r="Y32" s="1"/>
      <c r="Z32" s="1"/>
    </row>
    <row r="33" spans="1:26" s="2" customFormat="1" ht="15.75" x14ac:dyDescent="0.25">
      <c r="A33" s="1"/>
      <c r="B33" s="7">
        <v>12</v>
      </c>
      <c r="C33" s="19">
        <f>B33*$B$9</f>
        <v>1728</v>
      </c>
      <c r="D33" s="21">
        <f>C33-$F$8</f>
        <v>1589.22</v>
      </c>
      <c r="E33" s="17"/>
      <c r="F33" s="21">
        <f>$E$5+(D33/$B$2)</f>
        <v>1.2103199999999998</v>
      </c>
      <c r="G33" s="17"/>
      <c r="H33" s="10"/>
      <c r="I33" s="7">
        <v>12</v>
      </c>
      <c r="J33" s="19">
        <f>I33*$B$9</f>
        <v>1728</v>
      </c>
      <c r="K33" s="21">
        <f>J33-$M$8</f>
        <v>1594.62</v>
      </c>
      <c r="L33" s="17"/>
      <c r="M33" s="21">
        <f>$L$4-(K33/$I$2)</f>
        <v>0.21096999999999999</v>
      </c>
      <c r="N33" s="17"/>
      <c r="O33" s="1"/>
      <c r="P33" s="7">
        <v>12</v>
      </c>
      <c r="Q33" s="19">
        <f>P33*$B$9</f>
        <v>1728</v>
      </c>
      <c r="R33" s="21">
        <f>Q33-$F$8</f>
        <v>1589.22</v>
      </c>
      <c r="S33" s="17"/>
      <c r="T33" s="21">
        <f>$S$5+(R33/$P$2)</f>
        <v>1.7038099999999998</v>
      </c>
      <c r="U33" s="17"/>
      <c r="V33" s="1"/>
      <c r="W33" s="1"/>
      <c r="X33" s="1"/>
      <c r="Y33" s="1"/>
      <c r="Z33" s="1"/>
    </row>
    <row r="34" spans="1:26" s="2" customFormat="1" ht="15.75" x14ac:dyDescent="0.25">
      <c r="A34" s="1"/>
      <c r="B34" s="4"/>
      <c r="C34" s="9">
        <f>C33+72</f>
        <v>1800</v>
      </c>
      <c r="D34" s="16"/>
      <c r="E34" s="15">
        <f>(D33+D35)/2</f>
        <v>1661.22</v>
      </c>
      <c r="F34" s="16"/>
      <c r="G34" s="15">
        <f>$E$5+(E34/$B$2)</f>
        <v>1.2343199999999999</v>
      </c>
      <c r="H34" s="10"/>
      <c r="I34" s="4"/>
      <c r="J34" s="9">
        <f>J33+72</f>
        <v>1800</v>
      </c>
      <c r="K34" s="16"/>
      <c r="L34" s="15">
        <f>(K33+K35)/2</f>
        <v>1666.62</v>
      </c>
      <c r="M34" s="16"/>
      <c r="N34" s="15">
        <f>$L$4-(L34/$I$2)</f>
        <v>0.18697000000000008</v>
      </c>
      <c r="O34" s="1"/>
      <c r="P34" s="4"/>
      <c r="Q34" s="9">
        <f>Q33+72</f>
        <v>1800</v>
      </c>
      <c r="R34" s="16"/>
      <c r="S34" s="15">
        <f>(R33+R35)/2</f>
        <v>1661.22</v>
      </c>
      <c r="T34" s="16"/>
      <c r="U34" s="15">
        <f>$S$5+(S34/$B$2)</f>
        <v>1.7278099999999998</v>
      </c>
      <c r="V34" s="1"/>
      <c r="W34" s="1"/>
      <c r="X34" s="1"/>
      <c r="Y34" s="1"/>
      <c r="Z34" s="1"/>
    </row>
    <row r="35" spans="1:26" s="2" customFormat="1" ht="15.75" x14ac:dyDescent="0.25">
      <c r="A35" s="1"/>
      <c r="B35" s="7">
        <v>13</v>
      </c>
      <c r="C35" s="19">
        <f>B35*$B$9</f>
        <v>1872</v>
      </c>
      <c r="D35" s="21">
        <f>C35-$F$8</f>
        <v>1733.22</v>
      </c>
      <c r="E35" s="17"/>
      <c r="F35" s="21">
        <f>$E$5+(D35/$B$2)</f>
        <v>1.2583199999999999</v>
      </c>
      <c r="G35" s="17"/>
      <c r="H35" s="10"/>
      <c r="I35" s="7">
        <v>13</v>
      </c>
      <c r="J35" s="19">
        <f>I35*$B$9</f>
        <v>1872</v>
      </c>
      <c r="K35" s="21">
        <f>J35-$M$8</f>
        <v>1738.62</v>
      </c>
      <c r="L35" s="17"/>
      <c r="M35" s="21">
        <f>$L$4-(K35/$I$2)</f>
        <v>0.16297000000000006</v>
      </c>
      <c r="N35" s="17"/>
      <c r="O35" s="1"/>
      <c r="P35" s="7">
        <v>13</v>
      </c>
      <c r="Q35" s="19">
        <f>P35*$B$9</f>
        <v>1872</v>
      </c>
      <c r="R35" s="21">
        <f>Q35-$F$8</f>
        <v>1733.22</v>
      </c>
      <c r="S35" s="17"/>
      <c r="T35" s="21">
        <f>$S$5+(R35/$P$2)</f>
        <v>1.7518099999999999</v>
      </c>
      <c r="U35" s="17"/>
      <c r="V35" s="1"/>
      <c r="W35" s="1"/>
      <c r="X35" s="1"/>
      <c r="Y35" s="1"/>
      <c r="Z35" s="1"/>
    </row>
    <row r="36" spans="1:26" s="2" customFormat="1" ht="15.75" x14ac:dyDescent="0.25">
      <c r="A36" s="1"/>
      <c r="B36" s="4"/>
      <c r="C36" s="9">
        <f>C35+72</f>
        <v>1944</v>
      </c>
      <c r="D36" s="16"/>
      <c r="E36" s="15">
        <f>(D35+D37)/2</f>
        <v>1805.22</v>
      </c>
      <c r="F36" s="16"/>
      <c r="G36" s="15">
        <f>$E$5+(E36/$B$2)</f>
        <v>1.2823199999999999</v>
      </c>
      <c r="H36" s="10"/>
      <c r="I36" s="4"/>
      <c r="J36" s="9">
        <f>J35+72</f>
        <v>1944</v>
      </c>
      <c r="K36" s="16"/>
      <c r="L36" s="15">
        <f>(K35+K37)/2</f>
        <v>1810.62</v>
      </c>
      <c r="M36" s="16"/>
      <c r="N36" s="15">
        <f>$L$4-(L36/$I$2)</f>
        <v>0.13897000000000004</v>
      </c>
      <c r="O36" s="1"/>
      <c r="P36" s="4"/>
      <c r="Q36" s="9">
        <f>Q35+72</f>
        <v>1944</v>
      </c>
      <c r="R36" s="16"/>
      <c r="S36" s="15">
        <f>(R35+R37)/2</f>
        <v>1805.22</v>
      </c>
      <c r="T36" s="16"/>
      <c r="U36" s="15">
        <f>$S$5+(S36/$B$2)</f>
        <v>1.7758099999999999</v>
      </c>
      <c r="V36" s="1"/>
      <c r="W36" s="1"/>
      <c r="X36" s="1"/>
      <c r="Y36" s="1"/>
      <c r="Z36" s="1"/>
    </row>
    <row r="37" spans="1:26" s="2" customFormat="1" ht="15.75" x14ac:dyDescent="0.25">
      <c r="A37" s="1"/>
      <c r="B37" s="7">
        <v>14</v>
      </c>
      <c r="C37" s="19">
        <f>B37*$B$9</f>
        <v>2016</v>
      </c>
      <c r="D37" s="21">
        <f>C37-$F$8</f>
        <v>1877.22</v>
      </c>
      <c r="E37" s="17"/>
      <c r="F37" s="21">
        <f>$E$5+(D37/$B$2)</f>
        <v>1.3063199999999999</v>
      </c>
      <c r="G37" s="17"/>
      <c r="H37" s="10"/>
      <c r="I37" s="7">
        <v>14</v>
      </c>
      <c r="J37" s="19">
        <f>I37*$B$9</f>
        <v>2016</v>
      </c>
      <c r="K37" s="21">
        <f>J37-$M$8</f>
        <v>1882.62</v>
      </c>
      <c r="L37" s="17"/>
      <c r="M37" s="21">
        <f>$L$4-(K37/$I$2)</f>
        <v>0.11497000000000002</v>
      </c>
      <c r="N37" s="17"/>
      <c r="O37" s="1"/>
      <c r="P37" s="7">
        <v>14</v>
      </c>
      <c r="Q37" s="19">
        <f>P37*$B$9</f>
        <v>2016</v>
      </c>
      <c r="R37" s="21">
        <f>Q37-$F$8</f>
        <v>1877.22</v>
      </c>
      <c r="S37" s="17"/>
      <c r="T37" s="21">
        <f>$S$5+(R37/$P$2)</f>
        <v>1.7998099999999999</v>
      </c>
      <c r="U37" s="17"/>
      <c r="V37" s="1"/>
      <c r="W37" s="1"/>
      <c r="X37" s="1"/>
      <c r="Y37" s="1"/>
      <c r="Z37" s="1"/>
    </row>
    <row r="38" spans="1:26" s="2" customFormat="1" ht="15.75" x14ac:dyDescent="0.25">
      <c r="A38" s="1"/>
      <c r="B38" s="4"/>
      <c r="C38" s="9">
        <f>C37+72</f>
        <v>2088</v>
      </c>
      <c r="D38" s="16"/>
      <c r="E38" s="15">
        <f>(D37+D39)/2</f>
        <v>1949.22</v>
      </c>
      <c r="F38" s="16"/>
      <c r="G38" s="15">
        <f>$E$5+(E38/$B$2)</f>
        <v>1.3303199999999999</v>
      </c>
      <c r="H38" s="10"/>
      <c r="I38" s="4"/>
      <c r="J38" s="9">
        <f>J37+72</f>
        <v>2088</v>
      </c>
      <c r="K38" s="16"/>
      <c r="L38" s="15">
        <f>(K37+K39)/2</f>
        <v>1954.62</v>
      </c>
      <c r="M38" s="16"/>
      <c r="N38" s="15">
        <f>$L$4-(L38/$I$2)</f>
        <v>9.0969999999999995E-2</v>
      </c>
      <c r="O38" s="1"/>
      <c r="P38" s="4"/>
      <c r="Q38" s="9">
        <f>Q37+72</f>
        <v>2088</v>
      </c>
      <c r="R38" s="16"/>
      <c r="S38" s="15">
        <f>(R37+R39)/2</f>
        <v>1949.22</v>
      </c>
      <c r="T38" s="16"/>
      <c r="U38" s="15">
        <f>$S$5+(S38/$B$2)</f>
        <v>1.8238099999999999</v>
      </c>
      <c r="V38" s="1"/>
      <c r="W38" s="1"/>
      <c r="X38" s="1"/>
      <c r="Y38" s="1"/>
      <c r="Z38" s="1"/>
    </row>
    <row r="39" spans="1:26" s="2" customFormat="1" ht="15.75" x14ac:dyDescent="0.25">
      <c r="A39" s="1"/>
      <c r="B39" s="7">
        <v>15</v>
      </c>
      <c r="C39" s="19">
        <f>B39*$B$9</f>
        <v>2160</v>
      </c>
      <c r="D39" s="21">
        <f>C39-$F$8</f>
        <v>2021.22</v>
      </c>
      <c r="E39" s="17"/>
      <c r="F39" s="21">
        <f>$E$5+(D39/$B$2)</f>
        <v>1.35432</v>
      </c>
      <c r="G39" s="17"/>
      <c r="H39" s="10"/>
      <c r="I39" s="7">
        <v>15</v>
      </c>
      <c r="J39" s="19">
        <f>I39*$B$9</f>
        <v>2160</v>
      </c>
      <c r="K39" s="21">
        <f>J39-$M$8</f>
        <v>2026.62</v>
      </c>
      <c r="L39" s="17"/>
      <c r="M39" s="21">
        <f>$L$4-(K39/$I$2)</f>
        <v>6.6970000000000085E-2</v>
      </c>
      <c r="N39" s="17"/>
      <c r="O39" s="1"/>
      <c r="P39" s="7">
        <v>15</v>
      </c>
      <c r="Q39" s="19">
        <f>P39*$B$9</f>
        <v>2160</v>
      </c>
      <c r="R39" s="21">
        <f>Q39-$F$8</f>
        <v>2021.22</v>
      </c>
      <c r="S39" s="17"/>
      <c r="T39" s="21">
        <f>$S$5+(R39/$P$2)</f>
        <v>1.84781</v>
      </c>
      <c r="U39" s="17"/>
      <c r="V39" s="1"/>
      <c r="W39" s="1"/>
      <c r="X39" s="1"/>
      <c r="Y39" s="1"/>
      <c r="Z39" s="1"/>
    </row>
    <row r="40" spans="1:26" s="2" customFormat="1" ht="15.75" x14ac:dyDescent="0.25">
      <c r="A40" s="1"/>
      <c r="B40" s="4"/>
      <c r="C40" s="9">
        <f>C39+72</f>
        <v>2232</v>
      </c>
      <c r="D40" s="16"/>
      <c r="E40" s="15">
        <f>(D39+D41)/2</f>
        <v>2093.2199999999998</v>
      </c>
      <c r="F40" s="16"/>
      <c r="G40" s="15">
        <f>$E$5+(E40/$B$2)</f>
        <v>1.37832</v>
      </c>
      <c r="H40" s="10"/>
      <c r="I40" s="4"/>
      <c r="J40" s="9">
        <f>J39+72</f>
        <v>2232</v>
      </c>
      <c r="K40" s="16"/>
      <c r="L40" s="15">
        <f>(K39+K41)/2</f>
        <v>2098.62</v>
      </c>
      <c r="M40" s="16"/>
      <c r="N40" s="15">
        <f>$L$4-(L40/$I$2)</f>
        <v>4.2970000000000064E-2</v>
      </c>
      <c r="O40" s="1"/>
      <c r="P40" s="4"/>
      <c r="Q40" s="9">
        <f>Q39+72</f>
        <v>2232</v>
      </c>
      <c r="R40" s="16"/>
      <c r="S40" s="15">
        <f>(R39+R41)/2</f>
        <v>2093.2199999999998</v>
      </c>
      <c r="T40" s="16"/>
      <c r="U40" s="15">
        <f>$S$5+(S40/$B$2)</f>
        <v>1.87181</v>
      </c>
      <c r="V40" s="1"/>
      <c r="W40" s="1"/>
      <c r="X40" s="1"/>
      <c r="Y40" s="1"/>
      <c r="Z40" s="1"/>
    </row>
    <row r="41" spans="1:26" s="2" customFormat="1" ht="15.75" x14ac:dyDescent="0.25">
      <c r="A41" s="1"/>
      <c r="B41" s="7">
        <v>16</v>
      </c>
      <c r="C41" s="19">
        <f>B41*$B$9</f>
        <v>2304</v>
      </c>
      <c r="D41" s="21">
        <f>C41-$F$8</f>
        <v>2165.2199999999998</v>
      </c>
      <c r="E41" s="17"/>
      <c r="F41" s="21">
        <f>$E$5+(D41/$B$2)</f>
        <v>1.40232</v>
      </c>
      <c r="G41" s="17"/>
      <c r="H41" s="10"/>
      <c r="I41" s="7">
        <v>16</v>
      </c>
      <c r="J41" s="19">
        <f>I41*$B$9</f>
        <v>2304</v>
      </c>
      <c r="K41" s="21">
        <f>J41-$M$8</f>
        <v>2170.62</v>
      </c>
      <c r="L41" s="17"/>
      <c r="M41" s="21">
        <f>$L$4-(K41/$I$2)</f>
        <v>1.8970000000000042E-2</v>
      </c>
      <c r="N41" s="17"/>
      <c r="O41" s="1"/>
      <c r="P41" s="7">
        <v>16</v>
      </c>
      <c r="Q41" s="19">
        <f>P41*$B$9</f>
        <v>2304</v>
      </c>
      <c r="R41" s="21">
        <f>Q41-$F$8</f>
        <v>2165.2199999999998</v>
      </c>
      <c r="S41" s="17"/>
      <c r="T41" s="21">
        <f>$S$5+(R41/$P$2)</f>
        <v>1.89581</v>
      </c>
      <c r="U41" s="17"/>
      <c r="V41" s="1"/>
      <c r="W41" s="1"/>
      <c r="X41" s="1"/>
      <c r="Y41" s="1"/>
      <c r="Z41" s="1"/>
    </row>
    <row r="42" spans="1:26" s="2" customFormat="1" ht="15.75" x14ac:dyDescent="0.25">
      <c r="A42" s="1"/>
      <c r="B42" s="4"/>
      <c r="C42" s="9">
        <f>C41+72</f>
        <v>2376</v>
      </c>
      <c r="D42" s="16"/>
      <c r="E42" s="15">
        <f>(D41+D43)/2</f>
        <v>2237.2199999999998</v>
      </c>
      <c r="F42" s="16"/>
      <c r="G42" s="15">
        <f>$E$5+(E42/$B$2)</f>
        <v>1.42632</v>
      </c>
      <c r="H42" s="10"/>
      <c r="I42" s="4"/>
      <c r="J42" s="9">
        <f>J41+72</f>
        <v>2376</v>
      </c>
      <c r="K42" s="16"/>
      <c r="L42" s="15">
        <f>(K41+K43)/2</f>
        <v>2242.62</v>
      </c>
      <c r="M42" s="16"/>
      <c r="N42" s="15">
        <f>$L$4-(L42/$I$2)</f>
        <v>-5.0299999999999789E-3</v>
      </c>
      <c r="O42" s="1"/>
      <c r="P42" s="4"/>
      <c r="Q42" s="9">
        <f>Q41+72</f>
        <v>2376</v>
      </c>
      <c r="R42" s="16"/>
      <c r="S42" s="15">
        <f>(R41+R43)/2</f>
        <v>2237.2199999999998</v>
      </c>
      <c r="T42" s="16"/>
      <c r="U42" s="15">
        <f>$S$5+(S42/$B$2)</f>
        <v>1.91981</v>
      </c>
      <c r="V42" s="1"/>
      <c r="W42" s="1"/>
      <c r="X42" s="1"/>
      <c r="Y42" s="1"/>
      <c r="Z42" s="1"/>
    </row>
    <row r="43" spans="1:26" s="2" customFormat="1" ht="15.75" x14ac:dyDescent="0.25">
      <c r="A43" s="1"/>
      <c r="B43" s="7">
        <v>17</v>
      </c>
      <c r="C43" s="19">
        <f>B43*$B$9</f>
        <v>2448</v>
      </c>
      <c r="D43" s="21">
        <f>C43-$F$8</f>
        <v>2309.2199999999998</v>
      </c>
      <c r="E43" s="17"/>
      <c r="F43" s="21">
        <f>$E$5+(D43/$B$2)</f>
        <v>1.4503200000000001</v>
      </c>
      <c r="G43" s="17"/>
      <c r="H43" s="10"/>
      <c r="I43" s="7">
        <v>17</v>
      </c>
      <c r="J43" s="19">
        <f>I43*$B$9</f>
        <v>2448</v>
      </c>
      <c r="K43" s="21">
        <f>J43-$M$8</f>
        <v>2314.62</v>
      </c>
      <c r="L43" s="17"/>
      <c r="M43" s="21">
        <f>$L$4-(K43/$I$2)</f>
        <v>-2.903E-2</v>
      </c>
      <c r="N43" s="17"/>
      <c r="O43" s="1"/>
      <c r="P43" s="7">
        <v>17</v>
      </c>
      <c r="Q43" s="19">
        <f>P43*$B$9</f>
        <v>2448</v>
      </c>
      <c r="R43" s="21">
        <f>Q43-$F$8</f>
        <v>2309.2199999999998</v>
      </c>
      <c r="S43" s="17"/>
      <c r="T43" s="21">
        <f>$S$5+(R43/$P$2)</f>
        <v>1.94381</v>
      </c>
      <c r="U43" s="17"/>
      <c r="V43" s="1"/>
      <c r="W43" s="1"/>
      <c r="X43" s="1"/>
      <c r="Y43" s="1"/>
      <c r="Z43" s="1"/>
    </row>
    <row r="44" spans="1:26" s="2" customFormat="1" ht="15.75" x14ac:dyDescent="0.25">
      <c r="A44" s="1"/>
      <c r="B44" s="4"/>
      <c r="C44" s="9">
        <f>C43+72</f>
        <v>2520</v>
      </c>
      <c r="D44" s="16"/>
      <c r="E44" s="15">
        <f>(D43+D45)/2</f>
        <v>2381.2199999999998</v>
      </c>
      <c r="F44" s="16"/>
      <c r="G44" s="15">
        <f>$E$5+(E44/$B$2)</f>
        <v>1.4743199999999999</v>
      </c>
      <c r="H44" s="10"/>
      <c r="I44" s="4"/>
      <c r="J44" s="9">
        <f>J43+72</f>
        <v>2520</v>
      </c>
      <c r="K44" s="16"/>
      <c r="L44" s="15">
        <f>(K43+K45)/2</f>
        <v>2386.62</v>
      </c>
      <c r="M44" s="16"/>
      <c r="N44" s="15">
        <f>$L$4-(L44/$I$2)</f>
        <v>-5.3029999999999911E-2</v>
      </c>
      <c r="O44" s="1"/>
      <c r="P44" s="4"/>
      <c r="Q44" s="9">
        <f>Q43+72</f>
        <v>2520</v>
      </c>
      <c r="R44" s="16"/>
      <c r="S44" s="15">
        <f>(R43+R45)/2</f>
        <v>2381.2199999999998</v>
      </c>
      <c r="T44" s="16"/>
      <c r="U44" s="15">
        <f>$S$5+(S44/$B$2)</f>
        <v>1.9678099999999998</v>
      </c>
      <c r="V44" s="1"/>
      <c r="W44" s="1"/>
      <c r="X44" s="1"/>
      <c r="Y44" s="1"/>
      <c r="Z44" s="1"/>
    </row>
    <row r="45" spans="1:26" s="2" customFormat="1" ht="15.75" x14ac:dyDescent="0.25">
      <c r="A45" s="1"/>
      <c r="B45" s="7">
        <v>18</v>
      </c>
      <c r="C45" s="19">
        <f>B45*$B$9</f>
        <v>2592</v>
      </c>
      <c r="D45" s="21">
        <f>C45-$F$8</f>
        <v>2453.2199999999998</v>
      </c>
      <c r="E45" s="17"/>
      <c r="F45" s="21">
        <f>$E$5+(D45/$B$2)</f>
        <v>1.4983199999999999</v>
      </c>
      <c r="G45" s="17"/>
      <c r="H45" s="10"/>
      <c r="I45" s="7">
        <v>18</v>
      </c>
      <c r="J45" s="19">
        <f>I45*$B$9</f>
        <v>2592</v>
      </c>
      <c r="K45" s="21">
        <f>J45-$M$8</f>
        <v>2458.62</v>
      </c>
      <c r="L45" s="17"/>
      <c r="M45" s="21">
        <f>$L$4-(K45/$I$2)</f>
        <v>-7.7029999999999932E-2</v>
      </c>
      <c r="N45" s="17"/>
      <c r="O45" s="1"/>
      <c r="P45" s="7">
        <v>18</v>
      </c>
      <c r="Q45" s="19">
        <f>P45*$B$9</f>
        <v>2592</v>
      </c>
      <c r="R45" s="21">
        <f>Q45-$F$8</f>
        <v>2453.2199999999998</v>
      </c>
      <c r="S45" s="17"/>
      <c r="T45" s="21">
        <f>$S$5+(R45/$P$2)</f>
        <v>1.9918099999999999</v>
      </c>
      <c r="U45" s="17"/>
      <c r="V45" s="1"/>
      <c r="W45" s="1"/>
      <c r="X45" s="1"/>
      <c r="Y45" s="1"/>
      <c r="Z45" s="1"/>
    </row>
    <row r="46" spans="1:26" s="2" customFormat="1" ht="15.75" x14ac:dyDescent="0.25">
      <c r="A46" s="1"/>
      <c r="B46" s="4"/>
      <c r="C46" s="9">
        <f>C45+72</f>
        <v>2664</v>
      </c>
      <c r="D46" s="16"/>
      <c r="E46" s="15">
        <f>(D45+D47)/2</f>
        <v>2525.2199999999998</v>
      </c>
      <c r="F46" s="16"/>
      <c r="G46" s="15">
        <f>$E$5+(E46/$B$2)</f>
        <v>1.5223199999999999</v>
      </c>
      <c r="H46" s="10"/>
      <c r="I46" s="4"/>
      <c r="J46" s="9">
        <f>J45+72</f>
        <v>2664</v>
      </c>
      <c r="K46" s="16"/>
      <c r="L46" s="15">
        <f>(K45+K47)/2</f>
        <v>2530.62</v>
      </c>
      <c r="M46" s="16"/>
      <c r="N46" s="15">
        <f>$L$4-(L46/$I$2)</f>
        <v>-0.10102999999999995</v>
      </c>
      <c r="O46" s="1"/>
      <c r="P46" s="4"/>
      <c r="Q46" s="9">
        <f>Q45+72</f>
        <v>2664</v>
      </c>
      <c r="R46" s="16"/>
      <c r="S46" s="15">
        <f>(R45+R47)/2</f>
        <v>2525.2199999999998</v>
      </c>
      <c r="T46" s="16"/>
      <c r="U46" s="15">
        <f>$S$5+(S46/$B$2)</f>
        <v>2.0158100000000001</v>
      </c>
      <c r="V46" s="1"/>
      <c r="W46" s="1"/>
      <c r="X46" s="1"/>
      <c r="Y46" s="1"/>
      <c r="Z46" s="1"/>
    </row>
    <row r="47" spans="1:26" s="2" customFormat="1" ht="15.75" x14ac:dyDescent="0.25">
      <c r="A47" s="1"/>
      <c r="B47" s="7">
        <v>19</v>
      </c>
      <c r="C47" s="19">
        <f>B47*$B$9</f>
        <v>2736</v>
      </c>
      <c r="D47" s="21">
        <f>C47-$F$8</f>
        <v>2597.2199999999998</v>
      </c>
      <c r="E47" s="17"/>
      <c r="F47" s="21">
        <f>$E$5+(D47/$B$2)</f>
        <v>1.5463199999999999</v>
      </c>
      <c r="G47" s="17"/>
      <c r="H47" s="10"/>
      <c r="I47" s="7">
        <v>19</v>
      </c>
      <c r="J47" s="19">
        <f>I47*$B$9</f>
        <v>2736</v>
      </c>
      <c r="K47" s="21">
        <f>J47-$M$8</f>
        <v>2602.62</v>
      </c>
      <c r="L47" s="17"/>
      <c r="M47" s="21">
        <f>$L$4-(K47/$I$2)</f>
        <v>-0.12502999999999997</v>
      </c>
      <c r="N47" s="17"/>
      <c r="O47" s="1"/>
      <c r="P47" s="7">
        <v>19</v>
      </c>
      <c r="Q47" s="19">
        <f>P47*$B$9</f>
        <v>2736</v>
      </c>
      <c r="R47" s="21">
        <f>Q47-$F$8</f>
        <v>2597.2199999999998</v>
      </c>
      <c r="S47" s="17"/>
      <c r="T47" s="21">
        <f>$S$5+(R47/$P$2)</f>
        <v>2.0398100000000001</v>
      </c>
      <c r="U47" s="17"/>
      <c r="V47" s="1"/>
      <c r="W47" s="1"/>
      <c r="X47" s="1"/>
      <c r="Y47" s="1"/>
      <c r="Z47" s="1"/>
    </row>
    <row r="48" spans="1:26" s="2" customFormat="1" ht="15.75" x14ac:dyDescent="0.25">
      <c r="A48" s="1"/>
      <c r="B48" s="4"/>
      <c r="C48" s="9">
        <f>C47+72</f>
        <v>2808</v>
      </c>
      <c r="D48" s="16"/>
      <c r="E48" s="15">
        <f>(D47+D49)/2</f>
        <v>2669.22</v>
      </c>
      <c r="F48" s="16"/>
      <c r="G48" s="15">
        <f>$E$5+(E48/$B$2)</f>
        <v>1.5703199999999999</v>
      </c>
      <c r="H48" s="10"/>
      <c r="I48" s="4"/>
      <c r="J48" s="9">
        <f>J47+72</f>
        <v>2808</v>
      </c>
      <c r="K48" s="16"/>
      <c r="L48" s="15">
        <f>(K47+K49)/2</f>
        <v>2674.62</v>
      </c>
      <c r="M48" s="16"/>
      <c r="N48" s="15">
        <f>$L$4-(L48/$I$2)</f>
        <v>-0.14903</v>
      </c>
      <c r="O48" s="1"/>
      <c r="P48" s="4"/>
      <c r="Q48" s="9">
        <f>Q47+72</f>
        <v>2808</v>
      </c>
      <c r="R48" s="16"/>
      <c r="S48" s="15">
        <f>(R47+R49)/2</f>
        <v>2669.22</v>
      </c>
      <c r="T48" s="16"/>
      <c r="U48" s="15">
        <f>$S$5+(S48/$B$2)</f>
        <v>2.0638100000000001</v>
      </c>
      <c r="V48" s="1"/>
      <c r="W48" s="1"/>
      <c r="X48" s="1"/>
      <c r="Y48" s="1"/>
      <c r="Z48" s="1"/>
    </row>
    <row r="49" spans="1:26" s="2" customFormat="1" ht="15.75" x14ac:dyDescent="0.25">
      <c r="A49" s="1"/>
      <c r="B49" s="7">
        <v>20</v>
      </c>
      <c r="C49" s="19">
        <f>B49*$B$9</f>
        <v>2880</v>
      </c>
      <c r="D49" s="21">
        <f>C49-$F$8</f>
        <v>2741.22</v>
      </c>
      <c r="E49" s="17"/>
      <c r="F49" s="21">
        <f>$E$5+(D49/$B$2)</f>
        <v>1.5943199999999997</v>
      </c>
      <c r="G49" s="17"/>
      <c r="H49" s="10"/>
      <c r="I49" s="7">
        <v>20</v>
      </c>
      <c r="J49" s="19">
        <f>I49*$B$9</f>
        <v>2880</v>
      </c>
      <c r="K49" s="21">
        <f>J49-$M$8</f>
        <v>2746.62</v>
      </c>
      <c r="L49" s="17"/>
      <c r="M49" s="21">
        <f>$L$4-(K49/$I$2)</f>
        <v>-0.17302999999999991</v>
      </c>
      <c r="N49" s="17"/>
      <c r="O49" s="1"/>
      <c r="P49" s="7">
        <v>20</v>
      </c>
      <c r="Q49" s="19">
        <f>P49*$B$9</f>
        <v>2880</v>
      </c>
      <c r="R49" s="21">
        <f>Q49-$F$8</f>
        <v>2741.22</v>
      </c>
      <c r="S49" s="17"/>
      <c r="T49" s="21">
        <f>$S$5+(R49/$P$2)</f>
        <v>2.0878099999999997</v>
      </c>
      <c r="U49" s="17"/>
      <c r="V49" s="1"/>
      <c r="W49" s="1"/>
      <c r="X49" s="1"/>
      <c r="Y49" s="1"/>
      <c r="Z49" s="1"/>
    </row>
    <row r="50" spans="1:26" s="2" customFormat="1" ht="15.75" x14ac:dyDescent="0.25">
      <c r="A50" s="1"/>
      <c r="B50" s="4"/>
      <c r="C50" s="9">
        <f>C49+72</f>
        <v>2952</v>
      </c>
      <c r="D50" s="16"/>
      <c r="E50" s="15">
        <f>(D49+D51)/2</f>
        <v>2813.22</v>
      </c>
      <c r="F50" s="16"/>
      <c r="G50" s="15">
        <f>$E$5+(E50/$B$2)</f>
        <v>1.6183199999999998</v>
      </c>
      <c r="H50" s="10"/>
      <c r="I50" s="4"/>
      <c r="J50" s="9">
        <f>J49+72</f>
        <v>2952</v>
      </c>
      <c r="K50" s="16"/>
      <c r="L50" s="15">
        <f>(K49+K51)/2</f>
        <v>2818.62</v>
      </c>
      <c r="M50" s="16"/>
      <c r="N50" s="15">
        <f>$L$4-(L50/$I$2)</f>
        <v>-0.19702999999999993</v>
      </c>
      <c r="O50" s="1"/>
      <c r="P50" s="4"/>
      <c r="Q50" s="9">
        <f>Q49+72</f>
        <v>2952</v>
      </c>
      <c r="R50" s="16"/>
      <c r="S50" s="15">
        <f>(R49+R51)/2</f>
        <v>2813.22</v>
      </c>
      <c r="T50" s="16"/>
      <c r="U50" s="15">
        <f>$S$5+(S50/$B$2)</f>
        <v>2.1118099999999997</v>
      </c>
      <c r="V50" s="1"/>
      <c r="W50" s="1"/>
      <c r="X50" s="1"/>
      <c r="Y50" s="1"/>
      <c r="Z50" s="1"/>
    </row>
    <row r="51" spans="1:26" s="2" customFormat="1" ht="15.75" x14ac:dyDescent="0.25">
      <c r="A51" s="1"/>
      <c r="B51" s="7">
        <v>21</v>
      </c>
      <c r="C51" s="19">
        <f>B51*$B$9</f>
        <v>3024</v>
      </c>
      <c r="D51" s="21">
        <f>C51-$F$8</f>
        <v>2885.22</v>
      </c>
      <c r="E51" s="17"/>
      <c r="F51" s="21">
        <f>$E$5+(D51/$B$2)</f>
        <v>1.6423199999999998</v>
      </c>
      <c r="G51" s="17"/>
      <c r="H51" s="10"/>
      <c r="I51" s="7">
        <v>21</v>
      </c>
      <c r="J51" s="19">
        <f>I51*$B$9</f>
        <v>3024</v>
      </c>
      <c r="K51" s="21">
        <f>J51-$M$8</f>
        <v>2890.62</v>
      </c>
      <c r="L51" s="17"/>
      <c r="M51" s="21">
        <f>$L$4-(K51/$I$2)</f>
        <v>-0.22102999999999995</v>
      </c>
      <c r="N51" s="17"/>
      <c r="O51" s="1"/>
      <c r="P51" s="7">
        <v>21</v>
      </c>
      <c r="Q51" s="19">
        <f>P51*$B$9</f>
        <v>3024</v>
      </c>
      <c r="R51" s="21">
        <f>Q51-$F$8</f>
        <v>2885.22</v>
      </c>
      <c r="S51" s="17"/>
      <c r="T51" s="21">
        <f>$S$5+(R51/$P$2)</f>
        <v>2.1358099999999998</v>
      </c>
      <c r="U51" s="17"/>
      <c r="V51" s="1"/>
      <c r="W51" s="1"/>
      <c r="X51" s="1"/>
      <c r="Y51" s="1"/>
      <c r="Z51" s="1"/>
    </row>
    <row r="52" spans="1:26" s="2" customFormat="1" ht="15.75" x14ac:dyDescent="0.25">
      <c r="A52" s="1"/>
      <c r="B52" s="4"/>
      <c r="C52" s="9">
        <f>C51+72</f>
        <v>3096</v>
      </c>
      <c r="D52" s="16"/>
      <c r="E52" s="15">
        <f>(D51+D53)/2</f>
        <v>2957.22</v>
      </c>
      <c r="F52" s="16"/>
      <c r="G52" s="15">
        <f>$E$5+(E52/$B$2)</f>
        <v>1.6663199999999998</v>
      </c>
      <c r="H52" s="10"/>
      <c r="I52" s="4"/>
      <c r="J52" s="9">
        <f>J51+72</f>
        <v>3096</v>
      </c>
      <c r="K52" s="16"/>
      <c r="L52" s="15">
        <f>(K51+K53)/2</f>
        <v>2962.62</v>
      </c>
      <c r="M52" s="16"/>
      <c r="N52" s="15">
        <f>$L$4-(L52/$I$2)</f>
        <v>-0.24502999999999997</v>
      </c>
      <c r="O52" s="1"/>
      <c r="P52" s="4"/>
      <c r="Q52" s="9">
        <f>Q51+72</f>
        <v>3096</v>
      </c>
      <c r="R52" s="16"/>
      <c r="S52" s="15">
        <f>(R51+R53)/2</f>
        <v>2957.22</v>
      </c>
      <c r="T52" s="16"/>
      <c r="U52" s="15">
        <f>$S$5+(S52/$B$2)</f>
        <v>2.1598099999999998</v>
      </c>
      <c r="V52" s="1"/>
      <c r="W52" s="1"/>
      <c r="X52" s="1"/>
      <c r="Y52" s="1"/>
      <c r="Z52" s="1"/>
    </row>
    <row r="53" spans="1:26" s="2" customFormat="1" ht="15.75" x14ac:dyDescent="0.25">
      <c r="A53" s="1"/>
      <c r="B53" s="7">
        <v>22</v>
      </c>
      <c r="C53" s="19">
        <f>B53*$B$9</f>
        <v>3168</v>
      </c>
      <c r="D53" s="21">
        <f>C53-$F$8</f>
        <v>3029.22</v>
      </c>
      <c r="E53" s="17"/>
      <c r="F53" s="21">
        <f>$E$5+(D53/$B$2)</f>
        <v>1.6903199999999998</v>
      </c>
      <c r="G53" s="17"/>
      <c r="H53" s="10"/>
      <c r="I53" s="7">
        <v>22</v>
      </c>
      <c r="J53" s="19">
        <f>I53*$B$9</f>
        <v>3168</v>
      </c>
      <c r="K53" s="21">
        <f>J53-$M$8</f>
        <v>3034.62</v>
      </c>
      <c r="L53" s="17"/>
      <c r="M53" s="21">
        <f>$L$4-(K53/$I$2)</f>
        <v>-0.26902999999999988</v>
      </c>
      <c r="N53" s="17"/>
      <c r="O53" s="1"/>
      <c r="P53" s="7">
        <v>22</v>
      </c>
      <c r="Q53" s="19">
        <f>P53*$B$9</f>
        <v>3168</v>
      </c>
      <c r="R53" s="21">
        <f>Q53-$F$8</f>
        <v>3029.22</v>
      </c>
      <c r="S53" s="17"/>
      <c r="T53" s="21">
        <f>$S$5+(R53/$P$2)</f>
        <v>2.1838099999999998</v>
      </c>
      <c r="U53" s="17"/>
      <c r="V53" s="1"/>
      <c r="W53" s="1"/>
      <c r="X53" s="1"/>
      <c r="Y53" s="1"/>
      <c r="Z53" s="1"/>
    </row>
    <row r="54" spans="1:26" s="2" customFormat="1" ht="15.75" x14ac:dyDescent="0.25">
      <c r="A54" s="1"/>
      <c r="B54" s="4"/>
      <c r="C54" s="9">
        <f>C53+72</f>
        <v>3240</v>
      </c>
      <c r="D54" s="16"/>
      <c r="E54" s="15">
        <f>(D53+D55)/2</f>
        <v>3101.22</v>
      </c>
      <c r="F54" s="16"/>
      <c r="G54" s="15">
        <f>$E$5+(E54/$B$2)</f>
        <v>1.7143199999999998</v>
      </c>
      <c r="H54" s="10"/>
      <c r="I54" s="4"/>
      <c r="J54" s="9">
        <f>J53+72</f>
        <v>3240</v>
      </c>
      <c r="K54" s="16"/>
      <c r="L54" s="15">
        <f>(K53+K55)/2</f>
        <v>3106.62</v>
      </c>
      <c r="M54" s="16"/>
      <c r="N54" s="15">
        <f>$L$4-(L54/$I$2)</f>
        <v>-0.2930299999999999</v>
      </c>
      <c r="O54" s="1"/>
      <c r="P54" s="4"/>
      <c r="Q54" s="9">
        <f>Q53+72</f>
        <v>3240</v>
      </c>
      <c r="R54" s="16"/>
      <c r="S54" s="15">
        <f>(R53+R55)/2</f>
        <v>3101.22</v>
      </c>
      <c r="T54" s="16"/>
      <c r="U54" s="15">
        <f>$S$5+(S54/$B$2)</f>
        <v>2.2078099999999998</v>
      </c>
      <c r="V54" s="1"/>
      <c r="W54" s="1"/>
      <c r="X54" s="1"/>
      <c r="Y54" s="1"/>
      <c r="Z54" s="1"/>
    </row>
    <row r="55" spans="1:26" s="2" customFormat="1" ht="15.75" x14ac:dyDescent="0.25">
      <c r="A55" s="1"/>
      <c r="B55" s="7">
        <v>23</v>
      </c>
      <c r="C55" s="19">
        <f>B55*$B$9</f>
        <v>3312</v>
      </c>
      <c r="D55" s="21">
        <f>C55-$F$8</f>
        <v>3173.22</v>
      </c>
      <c r="E55" s="17"/>
      <c r="F55" s="21">
        <f>$E$5+(D55/$B$2)</f>
        <v>1.7383199999999999</v>
      </c>
      <c r="G55" s="17"/>
      <c r="H55" s="10"/>
      <c r="I55" s="7">
        <v>23</v>
      </c>
      <c r="J55" s="19">
        <f>I55*$B$9</f>
        <v>3312</v>
      </c>
      <c r="K55" s="21">
        <f>J55-$M$8</f>
        <v>3178.62</v>
      </c>
      <c r="L55" s="17"/>
      <c r="M55" s="21">
        <f>$L$4-(K55/$I$2)</f>
        <v>-0.31702999999999992</v>
      </c>
      <c r="N55" s="17"/>
      <c r="O55" s="1"/>
      <c r="P55" s="7">
        <v>23</v>
      </c>
      <c r="Q55" s="19">
        <f>P55*$B$9</f>
        <v>3312</v>
      </c>
      <c r="R55" s="21">
        <f>Q55-$F$8</f>
        <v>3173.22</v>
      </c>
      <c r="S55" s="17"/>
      <c r="T55" s="21">
        <f>$S$5+(R55/$P$2)</f>
        <v>2.2318099999999998</v>
      </c>
      <c r="U55" s="17"/>
      <c r="V55" s="1"/>
      <c r="W55" s="1"/>
      <c r="X55" s="1"/>
      <c r="Y55" s="1"/>
      <c r="Z55" s="1"/>
    </row>
    <row r="56" spans="1:26" s="2" customFormat="1" ht="15.75" x14ac:dyDescent="0.25">
      <c r="A56" s="1"/>
      <c r="B56" s="4"/>
      <c r="C56" s="9">
        <f>C55+72</f>
        <v>3384</v>
      </c>
      <c r="D56" s="16"/>
      <c r="E56" s="15">
        <f>(D55+D57)/2</f>
        <v>3245.22</v>
      </c>
      <c r="F56" s="16"/>
      <c r="G56" s="15">
        <f>$E$5+(E56/$B$2)</f>
        <v>1.7623199999999999</v>
      </c>
      <c r="H56" s="10"/>
      <c r="I56" s="4"/>
      <c r="J56" s="9">
        <f>J55+72</f>
        <v>3384</v>
      </c>
      <c r="K56" s="16"/>
      <c r="L56" s="15">
        <f>(K55+K57)/2</f>
        <v>3250.62</v>
      </c>
      <c r="M56" s="16"/>
      <c r="N56" s="15">
        <f>$L$4-(L56/$I$2)</f>
        <v>-0.34102999999999994</v>
      </c>
      <c r="O56" s="1"/>
      <c r="P56" s="4"/>
      <c r="Q56" s="9">
        <f>Q55+72</f>
        <v>3384</v>
      </c>
      <c r="R56" s="16"/>
      <c r="S56" s="15">
        <f>(R55+R57)/2</f>
        <v>3245.22</v>
      </c>
      <c r="T56" s="16"/>
      <c r="U56" s="15">
        <f>$S$5+(S56/$B$2)</f>
        <v>2.2558099999999999</v>
      </c>
      <c r="V56" s="1"/>
      <c r="W56" s="1"/>
      <c r="X56" s="1"/>
      <c r="Y56" s="1"/>
      <c r="Z56" s="1"/>
    </row>
    <row r="57" spans="1:26" s="2" customFormat="1" ht="15.75" x14ac:dyDescent="0.25">
      <c r="A57" s="1"/>
      <c r="B57" s="7">
        <v>24</v>
      </c>
      <c r="C57" s="19">
        <f>B57*$B$9</f>
        <v>3456</v>
      </c>
      <c r="D57" s="21">
        <f>C57-$F$8</f>
        <v>3317.22</v>
      </c>
      <c r="E57" s="17"/>
      <c r="F57" s="21">
        <f>$E$5+(D57/$B$2)</f>
        <v>1.7863199999999999</v>
      </c>
      <c r="G57" s="17"/>
      <c r="H57" s="10"/>
      <c r="I57" s="7">
        <v>24</v>
      </c>
      <c r="J57" s="19">
        <f>I57*$B$9</f>
        <v>3456</v>
      </c>
      <c r="K57" s="21">
        <f>J57-$M$8</f>
        <v>3322.62</v>
      </c>
      <c r="L57" s="17"/>
      <c r="M57" s="21">
        <f>$L$4-(K57/$I$2)</f>
        <v>-0.36502999999999997</v>
      </c>
      <c r="N57" s="17"/>
      <c r="O57" s="1"/>
      <c r="P57" s="7">
        <v>24</v>
      </c>
      <c r="Q57" s="19">
        <f>P57*$B$9</f>
        <v>3456</v>
      </c>
      <c r="R57" s="21">
        <f>Q57-$F$8</f>
        <v>3317.22</v>
      </c>
      <c r="S57" s="17"/>
      <c r="T57" s="21">
        <f>$S$5+(R57/$P$2)</f>
        <v>2.2798099999999999</v>
      </c>
      <c r="U57" s="17"/>
      <c r="V57" s="1"/>
      <c r="W57" s="1"/>
      <c r="X57" s="1"/>
      <c r="Y57" s="1"/>
      <c r="Z57" s="1"/>
    </row>
    <row r="58" spans="1:26" s="2" customFormat="1" ht="15.75" x14ac:dyDescent="0.25">
      <c r="A58" s="1"/>
      <c r="B58" s="4"/>
      <c r="C58" s="9">
        <f>C57+72</f>
        <v>3528</v>
      </c>
      <c r="D58" s="16"/>
      <c r="E58" s="15">
        <f>(D57+D59)/2</f>
        <v>3389.22</v>
      </c>
      <c r="F58" s="16"/>
      <c r="G58" s="15">
        <f>$E$5+(E58/$B$2)</f>
        <v>1.8103199999999999</v>
      </c>
      <c r="H58" s="10"/>
      <c r="I58" s="4"/>
      <c r="J58" s="9">
        <f>J57+72</f>
        <v>3528</v>
      </c>
      <c r="K58" s="16"/>
      <c r="L58" s="15">
        <f>(K57+K59)/2</f>
        <v>3394.62</v>
      </c>
      <c r="M58" s="16"/>
      <c r="N58" s="15">
        <f>$L$4-(L58/$I$2)</f>
        <v>-0.38902999999999999</v>
      </c>
      <c r="O58" s="1"/>
      <c r="P58" s="4"/>
      <c r="Q58" s="9">
        <f>Q57+72</f>
        <v>3528</v>
      </c>
      <c r="R58" s="16"/>
      <c r="S58" s="15">
        <f>(R57+R59)/2</f>
        <v>3389.22</v>
      </c>
      <c r="T58" s="16"/>
      <c r="U58" s="15">
        <f>$S$5+(S58/$B$2)</f>
        <v>2.3038099999999999</v>
      </c>
      <c r="V58" s="1"/>
      <c r="W58" s="1"/>
      <c r="X58" s="1"/>
      <c r="Y58" s="1"/>
      <c r="Z58" s="1"/>
    </row>
    <row r="59" spans="1:26" s="2" customFormat="1" ht="15.75" x14ac:dyDescent="0.25">
      <c r="A59" s="1"/>
      <c r="B59" s="7">
        <v>25</v>
      </c>
      <c r="C59" s="19">
        <f>B59*$B$9</f>
        <v>3600</v>
      </c>
      <c r="D59" s="21">
        <f>C59-$F$8</f>
        <v>3461.22</v>
      </c>
      <c r="E59" s="17"/>
      <c r="F59" s="21">
        <f>$E$5+(D59/$B$2)</f>
        <v>1.83432</v>
      </c>
      <c r="G59" s="17"/>
      <c r="H59" s="10"/>
      <c r="I59" s="7">
        <v>25</v>
      </c>
      <c r="J59" s="19">
        <f>I59*$B$9</f>
        <v>3600</v>
      </c>
      <c r="K59" s="21">
        <f>J59-$M$8</f>
        <v>3466.62</v>
      </c>
      <c r="L59" s="17"/>
      <c r="M59" s="21">
        <f>$L$4-(K59/$I$2)</f>
        <v>-0.41303000000000001</v>
      </c>
      <c r="N59" s="17"/>
      <c r="O59" s="1"/>
      <c r="P59" s="7">
        <v>25</v>
      </c>
      <c r="Q59" s="19">
        <f>P59*$B$9</f>
        <v>3600</v>
      </c>
      <c r="R59" s="21">
        <f>Q59-$F$8</f>
        <v>3461.22</v>
      </c>
      <c r="S59" s="17"/>
      <c r="T59" s="21">
        <f>$S$5+(R59/$P$2)</f>
        <v>2.3278099999999999</v>
      </c>
      <c r="U59" s="17"/>
      <c r="V59" s="1"/>
      <c r="W59" s="1"/>
      <c r="X59" s="1"/>
      <c r="Y59" s="1"/>
      <c r="Z59" s="1"/>
    </row>
    <row r="60" spans="1:26" s="2" customFormat="1" ht="15.75" x14ac:dyDescent="0.25">
      <c r="A60" s="1"/>
      <c r="B60" s="4"/>
      <c r="C60" s="9">
        <f>C59+72</f>
        <v>3672</v>
      </c>
      <c r="D60" s="16"/>
      <c r="E60" s="15">
        <f>(D59+D61)/2</f>
        <v>3533.22</v>
      </c>
      <c r="F60" s="16"/>
      <c r="G60" s="15">
        <f>$E$5+(E60/$B$2)</f>
        <v>1.85832</v>
      </c>
      <c r="H60" s="10"/>
      <c r="I60" s="4"/>
      <c r="J60" s="9">
        <f>J59+72</f>
        <v>3672</v>
      </c>
      <c r="K60" s="16"/>
      <c r="L60" s="15">
        <f>(K59+K61)/2</f>
        <v>3538.62</v>
      </c>
      <c r="M60" s="16"/>
      <c r="N60" s="15">
        <f>$L$4-(L60/$I$2)</f>
        <v>-0.43703000000000003</v>
      </c>
      <c r="O60" s="1"/>
      <c r="P60" s="4"/>
      <c r="Q60" s="9">
        <f>Q59+72</f>
        <v>3672</v>
      </c>
      <c r="R60" s="16"/>
      <c r="S60" s="15">
        <f>(R59+R61)/2</f>
        <v>3533.22</v>
      </c>
      <c r="T60" s="16"/>
      <c r="U60" s="15">
        <f>$S$5+(S60/$B$2)</f>
        <v>2.35181</v>
      </c>
      <c r="V60" s="1"/>
      <c r="W60" s="1"/>
      <c r="X60" s="1"/>
      <c r="Y60" s="1"/>
      <c r="Z60" s="1"/>
    </row>
    <row r="61" spans="1:26" s="2" customFormat="1" ht="15.75" x14ac:dyDescent="0.25">
      <c r="A61" s="1"/>
      <c r="B61" s="7">
        <v>26</v>
      </c>
      <c r="C61" s="19">
        <f>B61*$B$9</f>
        <v>3744</v>
      </c>
      <c r="D61" s="21">
        <f>C61-$F$8</f>
        <v>3605.22</v>
      </c>
      <c r="E61" s="17"/>
      <c r="F61" s="21">
        <f>$E$5+(D61/$B$2)</f>
        <v>1.88232</v>
      </c>
      <c r="G61" s="17"/>
      <c r="H61" s="10"/>
      <c r="I61" s="7">
        <v>26</v>
      </c>
      <c r="J61" s="19">
        <f>I61*$B$9</f>
        <v>3744</v>
      </c>
      <c r="K61" s="21">
        <f>J61-$M$8</f>
        <v>3610.62</v>
      </c>
      <c r="L61" s="17"/>
      <c r="M61" s="21">
        <f>$L$4-(K61/$I$2)</f>
        <v>-0.46103000000000005</v>
      </c>
      <c r="N61" s="17"/>
      <c r="O61" s="1"/>
      <c r="P61" s="7">
        <v>26</v>
      </c>
      <c r="Q61" s="19">
        <f>P61*$B$9</f>
        <v>3744</v>
      </c>
      <c r="R61" s="21">
        <f>Q61-$F$8</f>
        <v>3605.22</v>
      </c>
      <c r="S61" s="17"/>
      <c r="T61" s="21">
        <f>$S$5+(R61/$P$2)</f>
        <v>2.37581</v>
      </c>
      <c r="U61" s="17"/>
      <c r="V61" s="1"/>
      <c r="W61" s="1"/>
      <c r="X61" s="1"/>
      <c r="Y61" s="1"/>
      <c r="Z61" s="1"/>
    </row>
    <row r="62" spans="1:26" s="2" customFormat="1" ht="15.75" x14ac:dyDescent="0.25">
      <c r="A62" s="1"/>
      <c r="B62" s="4"/>
      <c r="C62" s="9">
        <f>C61+72</f>
        <v>3816</v>
      </c>
      <c r="D62" s="16"/>
      <c r="E62" s="15">
        <f>(D61+D63)/2</f>
        <v>3677.22</v>
      </c>
      <c r="F62" s="16"/>
      <c r="G62" s="15">
        <f>$E$5+(E62/$B$2)</f>
        <v>1.9063199999999998</v>
      </c>
      <c r="H62" s="10"/>
      <c r="I62" s="4"/>
      <c r="J62" s="9">
        <f>J61+72</f>
        <v>3816</v>
      </c>
      <c r="K62" s="16"/>
      <c r="L62" s="15">
        <f>(K61+K63)/2</f>
        <v>3682.62</v>
      </c>
      <c r="M62" s="16"/>
      <c r="N62" s="15">
        <f>$L$4-(L62/$I$2)</f>
        <v>-0.48502999999999985</v>
      </c>
      <c r="O62" s="1"/>
      <c r="P62" s="4"/>
      <c r="Q62" s="9">
        <f>Q61+72</f>
        <v>3816</v>
      </c>
      <c r="R62" s="16"/>
      <c r="S62" s="15">
        <f>(R61+R63)/2</f>
        <v>3677.22</v>
      </c>
      <c r="T62" s="16"/>
      <c r="U62" s="15">
        <f>$S$5+(S62/$B$2)</f>
        <v>2.3998099999999996</v>
      </c>
      <c r="V62" s="1"/>
      <c r="W62" s="1"/>
      <c r="X62" s="1"/>
      <c r="Y62" s="1"/>
      <c r="Z62" s="1"/>
    </row>
    <row r="63" spans="1:26" s="2" customFormat="1" ht="15.75" x14ac:dyDescent="0.25">
      <c r="A63" s="1"/>
      <c r="B63" s="7">
        <v>27</v>
      </c>
      <c r="C63" s="19">
        <f>B63*$B$9</f>
        <v>3888</v>
      </c>
      <c r="D63" s="21">
        <f>C63-$F$8</f>
        <v>3749.22</v>
      </c>
      <c r="E63" s="17"/>
      <c r="F63" s="21">
        <f>$E$5+(D63/$B$2)</f>
        <v>1.9303199999999998</v>
      </c>
      <c r="G63" s="17"/>
      <c r="H63" s="10"/>
      <c r="I63" s="7">
        <v>27</v>
      </c>
      <c r="J63" s="19">
        <f>I63*$B$9</f>
        <v>3888</v>
      </c>
      <c r="K63" s="21">
        <f>J63-$M$8</f>
        <v>3754.62</v>
      </c>
      <c r="L63" s="17"/>
      <c r="M63" s="21">
        <f>$L$4-(K63/$I$2)</f>
        <v>-0.50902999999999987</v>
      </c>
      <c r="N63" s="17"/>
      <c r="O63" s="1"/>
      <c r="P63" s="7">
        <v>27</v>
      </c>
      <c r="Q63" s="19">
        <f>P63*$B$9</f>
        <v>3888</v>
      </c>
      <c r="R63" s="21">
        <f>Q63-$F$8</f>
        <v>3749.22</v>
      </c>
      <c r="S63" s="17"/>
      <c r="T63" s="21">
        <f>$S$5+(R63/$P$2)</f>
        <v>2.4238099999999996</v>
      </c>
      <c r="U63" s="17"/>
      <c r="V63" s="1"/>
      <c r="W63" s="1"/>
      <c r="X63" s="1"/>
      <c r="Y63" s="1"/>
      <c r="Z63" s="1"/>
    </row>
    <row r="64" spans="1:26" s="2" customFormat="1" ht="15.75" x14ac:dyDescent="0.25">
      <c r="A64" s="1"/>
      <c r="B64" s="4"/>
      <c r="C64" s="9">
        <f>C63+72</f>
        <v>3960</v>
      </c>
      <c r="D64" s="16"/>
      <c r="E64" s="15">
        <f>(D63+D65)/2</f>
        <v>3821.22</v>
      </c>
      <c r="F64" s="16"/>
      <c r="G64" s="15">
        <f>$E$5+(E64/$B$2)</f>
        <v>1.9543199999999998</v>
      </c>
      <c r="H64" s="10"/>
      <c r="I64" s="4"/>
      <c r="J64" s="9">
        <f>J63+72</f>
        <v>3960</v>
      </c>
      <c r="K64" s="16"/>
      <c r="L64" s="15">
        <f>(K63+K65)/2</f>
        <v>3826.62</v>
      </c>
      <c r="M64" s="16"/>
      <c r="N64" s="15">
        <f>$L$4-(L64/$I$2)</f>
        <v>-0.53302999999999989</v>
      </c>
      <c r="O64" s="1"/>
      <c r="P64" s="4"/>
      <c r="Q64" s="9">
        <f>Q63+72</f>
        <v>3960</v>
      </c>
      <c r="R64" s="16"/>
      <c r="S64" s="15">
        <f>(R63+R65)/2</f>
        <v>3821.22</v>
      </c>
      <c r="T64" s="16"/>
      <c r="U64" s="15">
        <f>$S$5+(S64/$B$2)</f>
        <v>2.4478099999999996</v>
      </c>
      <c r="V64" s="1"/>
      <c r="W64" s="1"/>
      <c r="X64" s="1"/>
      <c r="Y64" s="1"/>
      <c r="Z64" s="1"/>
    </row>
    <row r="65" spans="1:26" s="2" customFormat="1" ht="15.75" x14ac:dyDescent="0.25">
      <c r="A65" s="1"/>
      <c r="B65" s="7">
        <v>28</v>
      </c>
      <c r="C65" s="19">
        <f>B65*$B$9</f>
        <v>4032</v>
      </c>
      <c r="D65" s="21">
        <f>C65-$F$8</f>
        <v>3893.22</v>
      </c>
      <c r="E65" s="17"/>
      <c r="F65" s="21">
        <f>$E$5+(D65/$B$2)</f>
        <v>1.9783199999999999</v>
      </c>
      <c r="G65" s="17"/>
      <c r="H65" s="10"/>
      <c r="I65" s="7">
        <v>28</v>
      </c>
      <c r="J65" s="19">
        <f>I65*$B$9</f>
        <v>4032</v>
      </c>
      <c r="K65" s="21">
        <f>J65-$M$8</f>
        <v>3898.62</v>
      </c>
      <c r="L65" s="17"/>
      <c r="M65" s="21">
        <f>$L$4-(K65/$I$2)</f>
        <v>-0.55702999999999991</v>
      </c>
      <c r="N65" s="17"/>
      <c r="O65" s="1"/>
      <c r="P65" s="7">
        <v>28</v>
      </c>
      <c r="Q65" s="19">
        <f>P65*$B$9</f>
        <v>4032</v>
      </c>
      <c r="R65" s="21">
        <f>Q65-$F$8</f>
        <v>3893.22</v>
      </c>
      <c r="S65" s="17"/>
      <c r="T65" s="21">
        <f>$S$5+(R65/$P$2)</f>
        <v>2.4718099999999996</v>
      </c>
      <c r="U65" s="17"/>
      <c r="V65" s="1"/>
      <c r="W65" s="1"/>
      <c r="X65" s="1"/>
      <c r="Y65" s="1"/>
      <c r="Z65" s="1"/>
    </row>
    <row r="66" spans="1:26" s="2" customFormat="1" ht="15.75" x14ac:dyDescent="0.25">
      <c r="A66" s="1"/>
      <c r="B66" s="4"/>
      <c r="C66" s="9">
        <f>C65+72</f>
        <v>4104</v>
      </c>
      <c r="D66" s="16"/>
      <c r="E66" s="15">
        <f>(D65+D67)/2</f>
        <v>3965.22</v>
      </c>
      <c r="F66" s="16"/>
      <c r="G66" s="15">
        <f>$E$5+(E66/$B$2)</f>
        <v>2.0023200000000001</v>
      </c>
      <c r="H66" s="10"/>
      <c r="I66" s="4"/>
      <c r="J66" s="9">
        <f>J65+72</f>
        <v>4104</v>
      </c>
      <c r="K66" s="16"/>
      <c r="L66" s="15">
        <f>(K65+K67)/2</f>
        <v>3970.62</v>
      </c>
      <c r="M66" s="16"/>
      <c r="N66" s="15">
        <f>$L$4-(L66/$I$2)</f>
        <v>-0.58102999999999994</v>
      </c>
      <c r="O66" s="1"/>
      <c r="P66" s="4"/>
      <c r="Q66" s="9">
        <f>Q65+72</f>
        <v>4104</v>
      </c>
      <c r="R66" s="16"/>
      <c r="S66" s="15">
        <f>(R65+R67)/2</f>
        <v>3965.22</v>
      </c>
      <c r="T66" s="16"/>
      <c r="U66" s="15">
        <f>$S$5+(S66/$B$2)</f>
        <v>2.4958099999999996</v>
      </c>
      <c r="V66" s="1"/>
      <c r="W66" s="1"/>
      <c r="X66" s="1"/>
      <c r="Y66" s="1"/>
      <c r="Z66" s="1"/>
    </row>
    <row r="67" spans="1:26" s="2" customFormat="1" ht="15.75" x14ac:dyDescent="0.25">
      <c r="A67" s="1"/>
      <c r="B67" s="7">
        <v>29</v>
      </c>
      <c r="C67" s="19">
        <f>B67*$B$9</f>
        <v>4176</v>
      </c>
      <c r="D67" s="21">
        <f>C67-$F$8</f>
        <v>4037.22</v>
      </c>
      <c r="E67" s="17"/>
      <c r="F67" s="21">
        <f>$E$5+(D67/$B$2)</f>
        <v>2.0263200000000001</v>
      </c>
      <c r="G67" s="17"/>
      <c r="H67" s="10"/>
      <c r="I67" s="7">
        <v>29</v>
      </c>
      <c r="J67" s="19">
        <f>I67*$B$9</f>
        <v>4176</v>
      </c>
      <c r="K67" s="21">
        <f>J67-$M$8</f>
        <v>4042.62</v>
      </c>
      <c r="L67" s="17"/>
      <c r="M67" s="21">
        <f>$L$4-(K67/$I$2)</f>
        <v>-0.60502999999999996</v>
      </c>
      <c r="N67" s="17"/>
      <c r="O67" s="1"/>
      <c r="P67" s="7">
        <v>29</v>
      </c>
      <c r="Q67" s="19">
        <f>P67*$B$9</f>
        <v>4176</v>
      </c>
      <c r="R67" s="21">
        <f>Q67-$F$8</f>
        <v>4037.22</v>
      </c>
      <c r="S67" s="17"/>
      <c r="T67" s="21">
        <f>$S$5+(R67/$P$2)</f>
        <v>2.5198099999999997</v>
      </c>
      <c r="U67" s="17"/>
      <c r="V67" s="1"/>
      <c r="W67" s="1"/>
      <c r="X67" s="1"/>
      <c r="Y67" s="1"/>
      <c r="Z67" s="1"/>
    </row>
    <row r="68" spans="1:26" s="2" customFormat="1" ht="15.75" x14ac:dyDescent="0.25">
      <c r="A68" s="1"/>
      <c r="B68" s="4"/>
      <c r="C68" s="9">
        <f>C67+72</f>
        <v>4248</v>
      </c>
      <c r="D68" s="16"/>
      <c r="E68" s="15">
        <f>(D67+D69)/2</f>
        <v>4109.22</v>
      </c>
      <c r="F68" s="16"/>
      <c r="G68" s="15">
        <f>$E$5+(E68/$B$2)</f>
        <v>2.0503200000000001</v>
      </c>
      <c r="H68" s="10"/>
      <c r="I68" s="4"/>
      <c r="J68" s="9">
        <f>J67+72</f>
        <v>4248</v>
      </c>
      <c r="K68" s="16"/>
      <c r="L68" s="15">
        <f>(K67+K69)/2</f>
        <v>4114.62</v>
      </c>
      <c r="M68" s="16"/>
      <c r="N68" s="15">
        <f>$L$4-(L68/$I$2)</f>
        <v>-0.62902999999999998</v>
      </c>
      <c r="O68" s="1"/>
      <c r="P68" s="4"/>
      <c r="Q68" s="9">
        <f>Q67+72</f>
        <v>4248</v>
      </c>
      <c r="R68" s="16"/>
      <c r="S68" s="15">
        <f>(R67+R69)/2</f>
        <v>4109.22</v>
      </c>
      <c r="T68" s="16"/>
      <c r="U68" s="15">
        <f>$S$5+(S68/$B$2)</f>
        <v>2.5438100000000001</v>
      </c>
      <c r="V68" s="1"/>
      <c r="W68" s="1"/>
      <c r="X68" s="1"/>
      <c r="Y68" s="1"/>
      <c r="Z68" s="1"/>
    </row>
    <row r="69" spans="1:26" s="2" customFormat="1" ht="16.5" thickBot="1" x14ac:dyDescent="0.3">
      <c r="A69" s="1"/>
      <c r="B69" s="7">
        <v>30</v>
      </c>
      <c r="C69" s="19">
        <f>B69*$B$9</f>
        <v>4320</v>
      </c>
      <c r="D69" s="22">
        <f>C69-$F$8</f>
        <v>4181.22</v>
      </c>
      <c r="E69" s="18"/>
      <c r="F69" s="22">
        <f>$E$5+(D69/$B$2)</f>
        <v>2.0743200000000002</v>
      </c>
      <c r="G69" s="18"/>
      <c r="H69" s="10"/>
      <c r="I69" s="7">
        <v>30</v>
      </c>
      <c r="J69" s="19">
        <f>I69*$B$9</f>
        <v>4320</v>
      </c>
      <c r="K69" s="22">
        <f>J69-$M$8</f>
        <v>4186.62</v>
      </c>
      <c r="L69" s="18"/>
      <c r="M69" s="22">
        <f>$L$4-(K69/$I$2)</f>
        <v>-0.65303</v>
      </c>
      <c r="N69" s="18"/>
      <c r="O69" s="1"/>
      <c r="P69" s="7">
        <v>30</v>
      </c>
      <c r="Q69" s="19">
        <f>P69*$B$9</f>
        <v>4320</v>
      </c>
      <c r="R69" s="22">
        <f>Q69-$F$8</f>
        <v>4181.22</v>
      </c>
      <c r="S69" s="18"/>
      <c r="T69" s="22">
        <f>$S$5+(R69/$P$2)</f>
        <v>2.5678099999999997</v>
      </c>
      <c r="U69" s="18"/>
      <c r="V69" s="1"/>
      <c r="W69" s="1"/>
      <c r="X69" s="1"/>
      <c r="Y69" s="1"/>
      <c r="Z69" s="1"/>
    </row>
    <row r="70" spans="1:26" s="2" customFormat="1" ht="15.75" x14ac:dyDescent="0.25">
      <c r="A70" s="1"/>
      <c r="B70" s="4"/>
      <c r="C70" s="9">
        <f>C69+72</f>
        <v>4392</v>
      </c>
      <c r="D70" s="26"/>
      <c r="E70" s="27">
        <f>(D69+D71)/2</f>
        <v>2090.61</v>
      </c>
      <c r="F70" s="26"/>
      <c r="G70" s="27">
        <f>$E$5+(E70/$B$2)</f>
        <v>1.3774500000000001</v>
      </c>
      <c r="H70" s="10"/>
      <c r="I70" s="4"/>
      <c r="J70" s="9">
        <f>J69+72</f>
        <v>4392</v>
      </c>
      <c r="K70" s="26"/>
      <c r="L70" s="27">
        <f>(K69+K71)/2</f>
        <v>2093.31</v>
      </c>
      <c r="M70" s="26"/>
      <c r="N70" s="27">
        <f>$L$4-(L70/$I$2)</f>
        <v>4.4740000000000002E-2</v>
      </c>
      <c r="O70" s="1"/>
      <c r="P70" s="4"/>
      <c r="Q70" s="9">
        <f>Q69+72</f>
        <v>4392</v>
      </c>
      <c r="R70" s="26"/>
      <c r="S70" s="27">
        <f>(R69+R71)/2</f>
        <v>2090.61</v>
      </c>
      <c r="T70" s="16"/>
      <c r="U70" s="15">
        <f>$S$5+(S70/$B$2)</f>
        <v>1.87094</v>
      </c>
      <c r="V70" s="1"/>
      <c r="W70" s="1"/>
      <c r="X70" s="1"/>
      <c r="Y70" s="1"/>
      <c r="Z70" s="1"/>
    </row>
    <row r="71" spans="1:26" ht="15.75" x14ac:dyDescent="0.25">
      <c r="A71" s="1"/>
      <c r="B71" s="4"/>
      <c r="C71" s="9"/>
      <c r="D71" s="26"/>
      <c r="E71" s="27"/>
      <c r="F71" s="26"/>
      <c r="G71" s="27"/>
      <c r="H71" s="10"/>
      <c r="I71" s="4"/>
      <c r="J71" s="9"/>
      <c r="K71" s="26"/>
      <c r="L71" s="27"/>
      <c r="M71" s="26"/>
      <c r="N71" s="27"/>
      <c r="P71" s="4"/>
      <c r="Q71" s="9"/>
      <c r="R71" s="26"/>
      <c r="S71" s="27"/>
      <c r="T71" s="26"/>
      <c r="U71" s="27"/>
      <c r="V71" s="1"/>
      <c r="W71" s="1"/>
      <c r="X71" s="1"/>
      <c r="Y71" s="1"/>
      <c r="Z71" s="1"/>
    </row>
    <row r="72" spans="1:26" x14ac:dyDescent="0.25">
      <c r="F72" s="3">
        <f>E14/$B$2</f>
        <v>7.3740000000000014E-2</v>
      </c>
      <c r="M72" s="3">
        <f>K13/$I$2</f>
        <v>5.1539999999999982E-2</v>
      </c>
      <c r="T72" s="3">
        <f>S14/$B$2</f>
        <v>7.3740000000000014E-2</v>
      </c>
      <c r="V72" s="1"/>
      <c r="W72" s="1"/>
      <c r="X72" s="1"/>
      <c r="Y72" s="1"/>
      <c r="Z72" s="1"/>
    </row>
    <row r="73" spans="1:26" x14ac:dyDescent="0.25">
      <c r="C73" t="s">
        <v>0</v>
      </c>
      <c r="D73">
        <f>$E$5+$F$72</f>
        <v>0.75431999999999999</v>
      </c>
      <c r="J73" t="s">
        <v>0</v>
      </c>
      <c r="K73">
        <f>$L$4+$M$72</f>
        <v>0.79405000000000003</v>
      </c>
      <c r="Q73" t="s">
        <v>0</v>
      </c>
      <c r="R73">
        <f>$E$5+$F$72</f>
        <v>0.75431999999999999</v>
      </c>
      <c r="V73" s="1"/>
      <c r="W73" s="1"/>
      <c r="X73" s="1"/>
      <c r="Y73" s="1"/>
      <c r="Z73" s="1"/>
    </row>
    <row r="74" spans="1:26" x14ac:dyDescent="0.25">
      <c r="C74" t="s">
        <v>1</v>
      </c>
      <c r="D74">
        <f>$E$5-$F$72</f>
        <v>0.60683999999999994</v>
      </c>
      <c r="J74" t="s">
        <v>1</v>
      </c>
      <c r="K74">
        <f>$L$4-$M$72</f>
        <v>0.69096999999999997</v>
      </c>
      <c r="Q74" t="s">
        <v>1</v>
      </c>
      <c r="R74">
        <f>$E$5-$F$72</f>
        <v>0.60683999999999994</v>
      </c>
      <c r="V74" s="1"/>
      <c r="W74" s="1"/>
      <c r="X74" s="1"/>
      <c r="Y74" s="1"/>
      <c r="Z74" s="1"/>
    </row>
    <row r="75" spans="1:26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6:26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6:26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</sheetData>
  <mergeCells count="13">
    <mergeCell ref="R3:S3"/>
    <mergeCell ref="B3:C3"/>
    <mergeCell ref="D3:E3"/>
    <mergeCell ref="I3:J3"/>
    <mergeCell ref="K3:L3"/>
    <mergeCell ref="P3:Q3"/>
    <mergeCell ref="T9:U9"/>
    <mergeCell ref="A4:A5"/>
    <mergeCell ref="D9:E9"/>
    <mergeCell ref="F9:G9"/>
    <mergeCell ref="K9:L9"/>
    <mergeCell ref="M9:N9"/>
    <mergeCell ref="R9:S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zoomScale="75" zoomScaleNormal="75" workbookViewId="0">
      <selection activeCell="L4" sqref="L4"/>
    </sheetView>
  </sheetViews>
  <sheetFormatPr defaultRowHeight="15" x14ac:dyDescent="0.25"/>
  <cols>
    <col min="1" max="1" width="11.5703125" customWidth="1"/>
    <col min="2" max="2" width="13.140625" customWidth="1"/>
    <col min="3" max="3" width="15.7109375" customWidth="1"/>
    <col min="4" max="4" width="12.28515625" customWidth="1"/>
    <col min="5" max="5" width="13.85546875" customWidth="1"/>
    <col min="6" max="6" width="12.42578125" customWidth="1"/>
    <col min="7" max="7" width="12.5703125" customWidth="1"/>
    <col min="8" max="8" width="9.140625" style="1"/>
    <col min="9" max="9" width="12" customWidth="1"/>
    <col min="10" max="10" width="13" customWidth="1"/>
    <col min="11" max="11" width="12.5703125" customWidth="1"/>
    <col min="12" max="12" width="13.140625" customWidth="1"/>
    <col min="13" max="13" width="12" customWidth="1"/>
    <col min="14" max="14" width="12.5703125" customWidth="1"/>
    <col min="15" max="15" width="9.140625" style="1"/>
    <col min="16" max="16" width="11.7109375" customWidth="1"/>
    <col min="17" max="17" width="13" customWidth="1"/>
    <col min="18" max="18" width="14.28515625" customWidth="1"/>
    <col min="19" max="19" width="13" customWidth="1"/>
    <col min="20" max="20" width="12.140625" customWidth="1"/>
    <col min="21" max="21" width="13.5703125" customWidth="1"/>
  </cols>
  <sheetData>
    <row r="1" spans="1:26" ht="15.75" x14ac:dyDescent="0.25">
      <c r="B1" s="9">
        <v>1000</v>
      </c>
      <c r="C1" s="9"/>
      <c r="D1" s="9"/>
      <c r="E1" s="9"/>
      <c r="F1" s="9"/>
      <c r="G1" s="9"/>
      <c r="H1" s="10"/>
      <c r="I1" s="9">
        <f>B1</f>
        <v>1000</v>
      </c>
      <c r="J1" s="9"/>
      <c r="K1" s="9"/>
      <c r="L1" s="9"/>
      <c r="M1" s="9"/>
      <c r="N1" s="9"/>
      <c r="P1" s="9">
        <f>B1</f>
        <v>1000</v>
      </c>
      <c r="Q1" s="9"/>
      <c r="R1" s="9"/>
      <c r="S1" s="9"/>
      <c r="T1" s="9"/>
      <c r="U1" s="9"/>
      <c r="V1" s="1"/>
      <c r="W1" s="1"/>
      <c r="X1" s="1"/>
      <c r="Y1" s="1"/>
      <c r="Z1" s="1"/>
    </row>
    <row r="2" spans="1:26" ht="15.75" x14ac:dyDescent="0.25">
      <c r="A2" t="s">
        <v>4</v>
      </c>
      <c r="B2" s="9">
        <v>10000</v>
      </c>
      <c r="C2" s="9"/>
      <c r="D2" s="9"/>
      <c r="E2" s="9"/>
      <c r="F2" s="9"/>
      <c r="G2" s="9"/>
      <c r="H2" s="10"/>
      <c r="I2" s="9">
        <f>B2</f>
        <v>10000</v>
      </c>
      <c r="J2" s="9"/>
      <c r="K2" s="9"/>
      <c r="L2" s="9"/>
      <c r="M2" s="9"/>
      <c r="N2" s="9"/>
      <c r="P2" s="9">
        <f>B2</f>
        <v>10000</v>
      </c>
      <c r="Q2" s="9"/>
      <c r="R2" s="9"/>
      <c r="S2" s="9"/>
      <c r="T2" s="9"/>
      <c r="U2" s="9"/>
      <c r="V2" s="1"/>
      <c r="W2" s="1"/>
      <c r="X2" s="1"/>
      <c r="Y2" s="1"/>
      <c r="Z2" s="1"/>
    </row>
    <row r="3" spans="1:26" ht="15.75" x14ac:dyDescent="0.25">
      <c r="B3" s="37" t="s">
        <v>2</v>
      </c>
      <c r="C3" s="38"/>
      <c r="D3" s="37" t="s">
        <v>3</v>
      </c>
      <c r="E3" s="38"/>
      <c r="F3" s="11"/>
      <c r="G3" s="9"/>
      <c r="H3" s="10"/>
      <c r="I3" s="37" t="s">
        <v>3</v>
      </c>
      <c r="J3" s="38"/>
      <c r="K3" s="37" t="s">
        <v>6</v>
      </c>
      <c r="L3" s="38"/>
      <c r="M3" s="11"/>
      <c r="N3" s="9"/>
      <c r="P3" s="37" t="s">
        <v>2</v>
      </c>
      <c r="Q3" s="38"/>
      <c r="R3" s="37" t="s">
        <v>3</v>
      </c>
      <c r="S3" s="38"/>
      <c r="T3" s="11"/>
      <c r="U3" s="9"/>
      <c r="V3" s="1"/>
      <c r="W3" s="1"/>
      <c r="X3" s="1"/>
      <c r="Y3" s="1"/>
      <c r="Z3" s="1"/>
    </row>
    <row r="4" spans="1:26" ht="15.75" x14ac:dyDescent="0.25">
      <c r="A4" s="41" t="s">
        <v>8</v>
      </c>
      <c r="B4" s="9"/>
      <c r="C4" s="23">
        <v>0.69706999999999997</v>
      </c>
      <c r="D4" s="6">
        <f>C4</f>
        <v>0.69706999999999997</v>
      </c>
      <c r="E4" s="9"/>
      <c r="F4" s="9"/>
      <c r="G4" s="9"/>
      <c r="H4" s="10"/>
      <c r="I4" s="6">
        <f>D4</f>
        <v>0.69706999999999997</v>
      </c>
      <c r="J4" s="10"/>
      <c r="K4" s="9"/>
      <c r="L4" s="23">
        <v>0.74202000000000001</v>
      </c>
      <c r="M4" s="9"/>
      <c r="N4" s="9"/>
      <c r="P4" s="9"/>
      <c r="Q4" s="5">
        <f>L4</f>
        <v>0.74202000000000001</v>
      </c>
      <c r="R4" s="6">
        <f>Q4</f>
        <v>0.74202000000000001</v>
      </c>
      <c r="S4" s="9"/>
      <c r="T4" s="9"/>
      <c r="U4" s="9"/>
      <c r="V4" s="1"/>
      <c r="W4" s="1"/>
      <c r="X4" s="1"/>
      <c r="Y4" s="1"/>
      <c r="Z4" s="1"/>
    </row>
    <row r="5" spans="1:26" ht="15.75" x14ac:dyDescent="0.25">
      <c r="A5" s="41"/>
      <c r="B5" s="23">
        <v>0.68289999999999995</v>
      </c>
      <c r="C5" s="9"/>
      <c r="D5" s="9"/>
      <c r="E5" s="24">
        <v>0.67823999999999995</v>
      </c>
      <c r="F5" s="9"/>
      <c r="G5" s="9"/>
      <c r="H5" s="10"/>
      <c r="I5" s="10"/>
      <c r="J5" s="6">
        <f>E5</f>
        <v>0.67823999999999995</v>
      </c>
      <c r="K5" s="5">
        <f>J5</f>
        <v>0.67823999999999995</v>
      </c>
      <c r="L5" s="9"/>
      <c r="M5" s="9"/>
      <c r="N5" s="9"/>
      <c r="P5" s="5">
        <f>K5</f>
        <v>0.67823999999999995</v>
      </c>
      <c r="Q5" s="9"/>
      <c r="R5" s="9"/>
      <c r="S5" s="24">
        <v>1.1740699999999999</v>
      </c>
      <c r="T5" s="9"/>
      <c r="U5" s="9"/>
      <c r="V5" s="1"/>
      <c r="W5" s="1"/>
      <c r="X5" s="1"/>
      <c r="Y5" s="1"/>
      <c r="Z5" s="1"/>
    </row>
    <row r="6" spans="1:26" ht="15.75" x14ac:dyDescent="0.25">
      <c r="A6" t="s">
        <v>7</v>
      </c>
      <c r="B6" s="9"/>
      <c r="C6" s="8">
        <f>ABS(C4-B5)</f>
        <v>1.4170000000000016E-2</v>
      </c>
      <c r="D6" s="9"/>
      <c r="E6" s="8">
        <f>ABS(D4-E5)</f>
        <v>1.8830000000000013E-2</v>
      </c>
      <c r="F6" s="9"/>
      <c r="G6" s="9"/>
      <c r="H6" s="10"/>
      <c r="I6" s="9"/>
      <c r="J6" s="10">
        <f>ABS(I4-J5)</f>
        <v>1.8830000000000013E-2</v>
      </c>
      <c r="K6" s="10"/>
      <c r="L6" s="9">
        <f>ABS(L4-K5)</f>
        <v>6.3780000000000059E-2</v>
      </c>
      <c r="M6" s="9"/>
      <c r="N6" s="9"/>
      <c r="P6" s="9"/>
      <c r="Q6" s="8">
        <f>ABS(Q4-P5)</f>
        <v>6.3780000000000059E-2</v>
      </c>
      <c r="R6" s="9"/>
      <c r="S6" s="8">
        <f>ABS(R4-S5)</f>
        <v>0.43204999999999993</v>
      </c>
      <c r="T6" s="9"/>
      <c r="U6" s="9"/>
      <c r="V6" s="1"/>
      <c r="W6" s="1"/>
      <c r="X6" s="1"/>
      <c r="Y6" s="1"/>
      <c r="Z6" s="1"/>
    </row>
    <row r="7" spans="1:26" ht="15.75" x14ac:dyDescent="0.25">
      <c r="A7" t="s">
        <v>5</v>
      </c>
      <c r="B7" s="9"/>
      <c r="C7" s="9"/>
      <c r="D7" s="9"/>
      <c r="E7" s="9"/>
      <c r="F7" s="12">
        <f>C6+E6</f>
        <v>3.3000000000000029E-2</v>
      </c>
      <c r="G7" s="9"/>
      <c r="H7" s="10"/>
      <c r="I7" s="9"/>
      <c r="J7" s="9"/>
      <c r="K7" s="9"/>
      <c r="L7" s="9"/>
      <c r="M7" s="12">
        <f>J6+L6</f>
        <v>8.2610000000000072E-2</v>
      </c>
      <c r="N7" s="9"/>
      <c r="P7" s="9"/>
      <c r="Q7" s="9"/>
      <c r="R7" s="9"/>
      <c r="S7" s="9"/>
      <c r="T7" s="12">
        <f>Q6+S6</f>
        <v>0.49582999999999999</v>
      </c>
      <c r="U7" s="9"/>
      <c r="V7" s="1"/>
      <c r="W7" s="1"/>
      <c r="X7" s="1"/>
      <c r="Y7" s="1"/>
      <c r="Z7" s="1"/>
    </row>
    <row r="8" spans="1:26" ht="15.75" x14ac:dyDescent="0.25">
      <c r="A8" t="s">
        <v>9</v>
      </c>
      <c r="B8" s="9"/>
      <c r="C8" s="9"/>
      <c r="D8" s="9"/>
      <c r="E8" s="9"/>
      <c r="F8" s="12">
        <f>F7*B1</f>
        <v>33.000000000000028</v>
      </c>
      <c r="G8" s="9"/>
      <c r="H8" s="10"/>
      <c r="I8" s="9"/>
      <c r="J8" s="9"/>
      <c r="K8" s="9"/>
      <c r="L8" s="9"/>
      <c r="M8" s="12">
        <f>M7*I1</f>
        <v>82.61000000000007</v>
      </c>
      <c r="N8" s="9"/>
      <c r="P8" s="9"/>
      <c r="Q8" s="9"/>
      <c r="R8" s="9"/>
      <c r="S8" s="9"/>
      <c r="T8" s="12">
        <f>T7*P1</f>
        <v>495.83</v>
      </c>
      <c r="U8" s="9"/>
      <c r="V8" s="1"/>
      <c r="W8" s="1"/>
      <c r="X8" s="1"/>
      <c r="Y8" s="1"/>
      <c r="Z8" s="1"/>
    </row>
    <row r="9" spans="1:26" ht="16.5" thickBot="1" x14ac:dyDescent="0.3">
      <c r="A9" s="1"/>
      <c r="B9" s="9">
        <f>12*12</f>
        <v>144</v>
      </c>
      <c r="C9" s="9"/>
      <c r="D9" s="39" t="s">
        <v>10</v>
      </c>
      <c r="E9" s="39"/>
      <c r="F9" s="39" t="s">
        <v>13</v>
      </c>
      <c r="G9" s="39"/>
      <c r="H9" s="10"/>
      <c r="I9" s="9">
        <f>12*12</f>
        <v>144</v>
      </c>
      <c r="J9" s="9"/>
      <c r="K9" s="39" t="s">
        <v>10</v>
      </c>
      <c r="L9" s="39"/>
      <c r="M9" s="39" t="s">
        <v>14</v>
      </c>
      <c r="N9" s="39"/>
      <c r="P9" s="9">
        <f>12*12</f>
        <v>144</v>
      </c>
      <c r="Q9" s="9"/>
      <c r="R9" s="39" t="s">
        <v>10</v>
      </c>
      <c r="S9" s="39"/>
      <c r="T9" s="40" t="s">
        <v>13</v>
      </c>
      <c r="U9" s="40"/>
      <c r="V9" s="1"/>
      <c r="W9" s="1"/>
      <c r="X9" s="1"/>
      <c r="Y9" s="1"/>
      <c r="Z9" s="1"/>
    </row>
    <row r="10" spans="1:26" ht="16.5" thickBot="1" x14ac:dyDescent="0.3">
      <c r="A10" s="1"/>
      <c r="B10" s="9"/>
      <c r="C10" s="9"/>
      <c r="D10" s="30" t="s">
        <v>11</v>
      </c>
      <c r="E10" s="31" t="s">
        <v>12</v>
      </c>
      <c r="F10" s="30" t="s">
        <v>11</v>
      </c>
      <c r="G10" s="31" t="s">
        <v>12</v>
      </c>
      <c r="H10" s="10"/>
      <c r="I10" s="9"/>
      <c r="J10" s="9"/>
      <c r="K10" s="30" t="s">
        <v>11</v>
      </c>
      <c r="L10" s="31" t="s">
        <v>12</v>
      </c>
      <c r="M10" s="32" t="s">
        <v>11</v>
      </c>
      <c r="N10" s="31" t="s">
        <v>12</v>
      </c>
      <c r="P10" s="9"/>
      <c r="Q10" s="9"/>
      <c r="R10" s="30" t="s">
        <v>11</v>
      </c>
      <c r="S10" s="35" t="s">
        <v>12</v>
      </c>
      <c r="T10" s="30" t="s">
        <v>11</v>
      </c>
      <c r="U10" s="31" t="s">
        <v>12</v>
      </c>
      <c r="V10" s="1"/>
      <c r="W10" s="1"/>
      <c r="X10" s="1"/>
      <c r="Y10" s="1"/>
      <c r="Z10" s="1"/>
    </row>
    <row r="11" spans="1:26" s="2" customFormat="1" ht="15.75" x14ac:dyDescent="0.25">
      <c r="A11" s="1"/>
      <c r="B11" s="7">
        <v>1</v>
      </c>
      <c r="C11" s="19">
        <f>B11*$B$9</f>
        <v>144</v>
      </c>
      <c r="D11" s="20">
        <f>C11-$F$8</f>
        <v>110.99999999999997</v>
      </c>
      <c r="E11" s="13"/>
      <c r="F11" s="20">
        <f>$E$5+(D11/$B$2)</f>
        <v>0.68933999999999995</v>
      </c>
      <c r="G11" s="13"/>
      <c r="H11" s="10"/>
      <c r="I11" s="7">
        <v>1</v>
      </c>
      <c r="J11" s="19">
        <f>I11*$B$9</f>
        <v>144</v>
      </c>
      <c r="K11" s="21">
        <f>J11-$M$8</f>
        <v>61.38999999999993</v>
      </c>
      <c r="L11" s="17"/>
      <c r="M11" s="20">
        <f>$L$4-(K11/$I$2)</f>
        <v>0.73588100000000001</v>
      </c>
      <c r="N11" s="13"/>
      <c r="O11" s="1"/>
      <c r="P11" s="7">
        <v>1</v>
      </c>
      <c r="Q11" s="19">
        <f>P11*$B$9</f>
        <v>144</v>
      </c>
      <c r="R11" s="20">
        <f>Q11-$F$8</f>
        <v>110.99999999999997</v>
      </c>
      <c r="S11" s="13"/>
      <c r="T11" s="20">
        <f>$S$5+(R11/$P$2)</f>
        <v>1.1851699999999998</v>
      </c>
      <c r="U11" s="13"/>
      <c r="V11" s="1"/>
      <c r="W11" s="1"/>
      <c r="X11" s="1"/>
      <c r="Y11" s="1"/>
      <c r="Z11" s="1"/>
    </row>
    <row r="12" spans="1:26" ht="15.75" x14ac:dyDescent="0.25">
      <c r="A12" s="1"/>
      <c r="B12" s="4"/>
      <c r="C12" s="9">
        <f>C11+72</f>
        <v>216</v>
      </c>
      <c r="D12" s="14"/>
      <c r="E12" s="15">
        <f>(D11+D13)/2</f>
        <v>182.99999999999997</v>
      </c>
      <c r="F12" s="16"/>
      <c r="G12" s="15">
        <f>$E$5+(E12/$B$2)</f>
        <v>0.69653999999999994</v>
      </c>
      <c r="H12" s="10"/>
      <c r="I12" s="4"/>
      <c r="J12" s="9">
        <f>J11+72</f>
        <v>216</v>
      </c>
      <c r="K12" s="14"/>
      <c r="L12" s="15">
        <f>(K11+K13)/2</f>
        <v>133.38999999999993</v>
      </c>
      <c r="M12" s="16"/>
      <c r="N12" s="15">
        <f>$L$4-(L12/$I$2)</f>
        <v>0.72868100000000002</v>
      </c>
      <c r="P12" s="4"/>
      <c r="Q12" s="9">
        <f>Q11+72</f>
        <v>216</v>
      </c>
      <c r="R12" s="14"/>
      <c r="S12" s="15">
        <f>(R11+R13)/2</f>
        <v>182.99999999999997</v>
      </c>
      <c r="T12" s="16"/>
      <c r="U12" s="15">
        <f>$S$5+(S12/$B$2)</f>
        <v>1.1923699999999999</v>
      </c>
      <c r="V12" s="1"/>
      <c r="W12" s="1"/>
      <c r="X12" s="1"/>
      <c r="Y12" s="1"/>
      <c r="Z12" s="1"/>
    </row>
    <row r="13" spans="1:26" s="2" customFormat="1" ht="15.75" x14ac:dyDescent="0.25">
      <c r="A13" s="1"/>
      <c r="B13" s="7">
        <v>2</v>
      </c>
      <c r="C13" s="19">
        <f>B13*$B$9</f>
        <v>288</v>
      </c>
      <c r="D13" s="21">
        <f>C13-$F$8</f>
        <v>254.99999999999997</v>
      </c>
      <c r="E13" s="17"/>
      <c r="F13" s="21">
        <f>$E$5+(D13/$B$2)</f>
        <v>0.70373999999999992</v>
      </c>
      <c r="G13" s="17"/>
      <c r="H13" s="10"/>
      <c r="I13" s="7">
        <v>2</v>
      </c>
      <c r="J13" s="19">
        <f>I13*$B$9</f>
        <v>288</v>
      </c>
      <c r="K13" s="21">
        <f>J13-$M$8</f>
        <v>205.38999999999993</v>
      </c>
      <c r="L13" s="17"/>
      <c r="M13" s="21">
        <f>$L$4-(K13/$I$2)</f>
        <v>0.72148100000000004</v>
      </c>
      <c r="N13" s="17"/>
      <c r="O13" s="1"/>
      <c r="P13" s="7">
        <v>2</v>
      </c>
      <c r="Q13" s="19">
        <f>P13*$B$9</f>
        <v>288</v>
      </c>
      <c r="R13" s="21">
        <f>Q13-$F$8</f>
        <v>254.99999999999997</v>
      </c>
      <c r="S13" s="17"/>
      <c r="T13" s="21">
        <f>$S$5+(R13/$P$2)</f>
        <v>1.19957</v>
      </c>
      <c r="U13" s="17"/>
      <c r="V13" s="1"/>
      <c r="W13" s="1"/>
      <c r="X13" s="1"/>
      <c r="Y13" s="1"/>
      <c r="Z13" s="1"/>
    </row>
    <row r="14" spans="1:26" ht="15.75" x14ac:dyDescent="0.25">
      <c r="A14" s="1"/>
      <c r="B14" s="4"/>
      <c r="C14" s="9">
        <f>C13+72</f>
        <v>360</v>
      </c>
      <c r="D14" s="14"/>
      <c r="E14" s="15">
        <f>(D13+D15)/2</f>
        <v>327</v>
      </c>
      <c r="F14" s="16"/>
      <c r="G14" s="15">
        <f>$E$5+(E14/$B$2)</f>
        <v>0.71093999999999991</v>
      </c>
      <c r="H14" s="10"/>
      <c r="I14" s="4"/>
      <c r="J14" s="9">
        <f>J13+72</f>
        <v>360</v>
      </c>
      <c r="K14" s="14"/>
      <c r="L14" s="15">
        <f t="shared" ref="L14:L32" si="0">(K13+K15)/2</f>
        <v>277.38999999999993</v>
      </c>
      <c r="M14" s="16"/>
      <c r="N14" s="15">
        <f>$L$4-(L14/$I$2)</f>
        <v>0.71428100000000005</v>
      </c>
      <c r="P14" s="4"/>
      <c r="Q14" s="9">
        <f>Q13+72</f>
        <v>360</v>
      </c>
      <c r="R14" s="14"/>
      <c r="S14" s="15">
        <f>(R13+R15)/2</f>
        <v>327</v>
      </c>
      <c r="T14" s="16"/>
      <c r="U14" s="15">
        <f>$S$5+(S14/$B$2)</f>
        <v>1.2067699999999999</v>
      </c>
      <c r="V14" s="1"/>
      <c r="W14" s="1"/>
      <c r="X14" s="1"/>
      <c r="Y14" s="1"/>
      <c r="Z14" s="1"/>
    </row>
    <row r="15" spans="1:26" s="2" customFormat="1" ht="15.75" x14ac:dyDescent="0.25">
      <c r="A15" s="1"/>
      <c r="B15" s="7">
        <v>3</v>
      </c>
      <c r="C15" s="19">
        <f>B15*$B$9</f>
        <v>432</v>
      </c>
      <c r="D15" s="21">
        <f>C15-$F$8</f>
        <v>399</v>
      </c>
      <c r="E15" s="17"/>
      <c r="F15" s="21">
        <f>$E$5+(D15/$B$2)</f>
        <v>0.71814</v>
      </c>
      <c r="G15" s="17"/>
      <c r="H15" s="10"/>
      <c r="I15" s="7">
        <v>3</v>
      </c>
      <c r="J15" s="19">
        <f>I15*$B$9</f>
        <v>432</v>
      </c>
      <c r="K15" s="21">
        <f>J15-$M$8</f>
        <v>349.38999999999993</v>
      </c>
      <c r="L15" s="17"/>
      <c r="M15" s="21">
        <f>$L$4-(K15/$I$2)</f>
        <v>0.70708100000000007</v>
      </c>
      <c r="N15" s="17"/>
      <c r="O15" s="1"/>
      <c r="P15" s="7">
        <v>3</v>
      </c>
      <c r="Q15" s="19">
        <f>P15*$B$9</f>
        <v>432</v>
      </c>
      <c r="R15" s="21">
        <f>Q15-$F$8</f>
        <v>399</v>
      </c>
      <c r="S15" s="17"/>
      <c r="T15" s="21">
        <f>$S$5+(R15/$P$2)</f>
        <v>1.21397</v>
      </c>
      <c r="U15" s="17"/>
      <c r="V15" s="1"/>
      <c r="W15" s="1"/>
      <c r="X15" s="1"/>
      <c r="Y15" s="1"/>
      <c r="Z15" s="1"/>
    </row>
    <row r="16" spans="1:26" ht="15.75" x14ac:dyDescent="0.25">
      <c r="A16" s="1"/>
      <c r="B16" s="4"/>
      <c r="C16" s="9">
        <f>C15+72</f>
        <v>504</v>
      </c>
      <c r="D16" s="14"/>
      <c r="E16" s="15">
        <f>(D15+D17)/2</f>
        <v>471</v>
      </c>
      <c r="F16" s="16"/>
      <c r="G16" s="15">
        <f>$E$5+(E16/$B$2)</f>
        <v>0.72533999999999998</v>
      </c>
      <c r="H16" s="10"/>
      <c r="I16" s="4"/>
      <c r="J16" s="9">
        <f>J15+72</f>
        <v>504</v>
      </c>
      <c r="K16" s="14"/>
      <c r="L16" s="15">
        <f t="shared" si="0"/>
        <v>421.38999999999993</v>
      </c>
      <c r="M16" s="16"/>
      <c r="N16" s="15">
        <f>$L$4-(L16/$I$2)</f>
        <v>0.69988099999999998</v>
      </c>
      <c r="P16" s="4"/>
      <c r="Q16" s="9">
        <f>Q15+72</f>
        <v>504</v>
      </c>
      <c r="R16" s="14"/>
      <c r="S16" s="15">
        <f>(R15+R17)/2</f>
        <v>471</v>
      </c>
      <c r="T16" s="16"/>
      <c r="U16" s="15">
        <f>$S$5+(S16/$B$2)</f>
        <v>1.2211699999999999</v>
      </c>
      <c r="V16" s="1"/>
      <c r="W16" s="1"/>
      <c r="X16" s="1"/>
      <c r="Y16" s="1"/>
      <c r="Z16" s="1"/>
    </row>
    <row r="17" spans="1:26" s="2" customFormat="1" ht="15.75" x14ac:dyDescent="0.25">
      <c r="A17" s="1"/>
      <c r="B17" s="7">
        <v>4</v>
      </c>
      <c r="C17" s="19">
        <f>B17*$B$9</f>
        <v>576</v>
      </c>
      <c r="D17" s="21">
        <f>C17-$F$8</f>
        <v>543</v>
      </c>
      <c r="E17" s="17"/>
      <c r="F17" s="21">
        <f>$E$5+(D17/$B$2)</f>
        <v>0.73253999999999997</v>
      </c>
      <c r="G17" s="17"/>
      <c r="H17" s="10"/>
      <c r="I17" s="7">
        <v>4</v>
      </c>
      <c r="J17" s="19">
        <f>I17*$B$9</f>
        <v>576</v>
      </c>
      <c r="K17" s="21">
        <f>J17-$M$8</f>
        <v>493.38999999999993</v>
      </c>
      <c r="L17" s="17"/>
      <c r="M17" s="21">
        <f>$L$4-(K17/$I$2)</f>
        <v>0.69268099999999999</v>
      </c>
      <c r="N17" s="17"/>
      <c r="O17" s="1"/>
      <c r="P17" s="7">
        <v>4</v>
      </c>
      <c r="Q17" s="19">
        <f>P17*$B$9</f>
        <v>576</v>
      </c>
      <c r="R17" s="21">
        <f>Q17-$F$8</f>
        <v>543</v>
      </c>
      <c r="S17" s="17"/>
      <c r="T17" s="21">
        <f>$S$5+(R17/$P$2)</f>
        <v>1.22837</v>
      </c>
      <c r="U17" s="17"/>
      <c r="V17" s="1"/>
      <c r="W17" s="1"/>
      <c r="X17" s="1"/>
      <c r="Y17" s="1"/>
      <c r="Z17" s="1"/>
    </row>
    <row r="18" spans="1:26" ht="15.75" x14ac:dyDescent="0.25">
      <c r="A18" s="1"/>
      <c r="B18" s="4"/>
      <c r="C18" s="9">
        <f>C17+72</f>
        <v>648</v>
      </c>
      <c r="D18" s="14"/>
      <c r="E18" s="15">
        <f>(D17+D19)/2</f>
        <v>615</v>
      </c>
      <c r="F18" s="16"/>
      <c r="G18" s="15">
        <f>$E$5+(E18/$B$2)</f>
        <v>0.73973999999999995</v>
      </c>
      <c r="H18" s="10"/>
      <c r="I18" s="4"/>
      <c r="J18" s="9">
        <f>J17+72</f>
        <v>648</v>
      </c>
      <c r="K18" s="14"/>
      <c r="L18" s="15">
        <f t="shared" si="0"/>
        <v>565.38999999999987</v>
      </c>
      <c r="M18" s="16"/>
      <c r="N18" s="15">
        <f>$L$4-(L18/$I$2)</f>
        <v>0.68548100000000001</v>
      </c>
      <c r="P18" s="4"/>
      <c r="Q18" s="9">
        <f>Q17+72</f>
        <v>648</v>
      </c>
      <c r="R18" s="14"/>
      <c r="S18" s="15">
        <f>(R17+R19)/2</f>
        <v>615</v>
      </c>
      <c r="T18" s="16"/>
      <c r="U18" s="15">
        <f>$S$5+(S18/$B$2)</f>
        <v>1.2355700000000001</v>
      </c>
      <c r="V18" s="1"/>
      <c r="W18" s="1"/>
      <c r="X18" s="1"/>
      <c r="Y18" s="1"/>
      <c r="Z18" s="1"/>
    </row>
    <row r="19" spans="1:26" s="2" customFormat="1" ht="15.75" x14ac:dyDescent="0.25">
      <c r="A19" s="1"/>
      <c r="B19" s="7">
        <v>5</v>
      </c>
      <c r="C19" s="19">
        <f>B19*$B$9</f>
        <v>720</v>
      </c>
      <c r="D19" s="21">
        <f>C19-$F$8</f>
        <v>687</v>
      </c>
      <c r="E19" s="17"/>
      <c r="F19" s="21">
        <f>$E$5+(D19/$B$2)</f>
        <v>0.74693999999999994</v>
      </c>
      <c r="G19" s="17"/>
      <c r="H19" s="10"/>
      <c r="I19" s="7">
        <v>5</v>
      </c>
      <c r="J19" s="19">
        <f>I19*$B$9</f>
        <v>720</v>
      </c>
      <c r="K19" s="21">
        <f>J19-$M$8</f>
        <v>637.38999999999987</v>
      </c>
      <c r="L19" s="17"/>
      <c r="M19" s="21">
        <f>$L$4-(K19/$I$2)</f>
        <v>0.67828100000000002</v>
      </c>
      <c r="N19" s="17"/>
      <c r="O19" s="1"/>
      <c r="P19" s="7">
        <v>5</v>
      </c>
      <c r="Q19" s="19">
        <f>P19*$B$9</f>
        <v>720</v>
      </c>
      <c r="R19" s="21">
        <f>Q19-$F$8</f>
        <v>687</v>
      </c>
      <c r="S19" s="17"/>
      <c r="T19" s="21">
        <f>$S$5+(R19/$P$2)</f>
        <v>1.2427699999999999</v>
      </c>
      <c r="U19" s="17"/>
      <c r="V19" s="1"/>
      <c r="W19" s="1"/>
      <c r="X19" s="1"/>
      <c r="Y19" s="1"/>
      <c r="Z19" s="1"/>
    </row>
    <row r="20" spans="1:26" ht="15.75" x14ac:dyDescent="0.25">
      <c r="A20" s="1"/>
      <c r="B20" s="4"/>
      <c r="C20" s="9">
        <f>C19+72</f>
        <v>792</v>
      </c>
      <c r="D20" s="14"/>
      <c r="E20" s="15">
        <f>(D19+D21)/2</f>
        <v>759</v>
      </c>
      <c r="F20" s="16"/>
      <c r="G20" s="15">
        <f>$E$5+(E20/$B$2)</f>
        <v>0.75413999999999992</v>
      </c>
      <c r="H20" s="10"/>
      <c r="I20" s="4"/>
      <c r="J20" s="9">
        <f>J19+72</f>
        <v>792</v>
      </c>
      <c r="K20" s="14"/>
      <c r="L20" s="15">
        <f t="shared" si="0"/>
        <v>709.38999999999987</v>
      </c>
      <c r="M20" s="16"/>
      <c r="N20" s="15">
        <f>$L$4-(L20/$I$2)</f>
        <v>0.67108100000000004</v>
      </c>
      <c r="P20" s="4"/>
      <c r="Q20" s="9">
        <f>Q19+72</f>
        <v>792</v>
      </c>
      <c r="R20" s="14"/>
      <c r="S20" s="15">
        <f>(R19+R21)/2</f>
        <v>759</v>
      </c>
      <c r="T20" s="16"/>
      <c r="U20" s="15">
        <f>$S$5+(S20/$B$2)</f>
        <v>1.24997</v>
      </c>
      <c r="V20" s="1"/>
      <c r="W20" s="1"/>
      <c r="X20" s="1"/>
      <c r="Y20" s="1"/>
      <c r="Z20" s="1"/>
    </row>
    <row r="21" spans="1:26" s="2" customFormat="1" ht="15.75" x14ac:dyDescent="0.25">
      <c r="A21" s="1"/>
      <c r="B21" s="7">
        <v>6</v>
      </c>
      <c r="C21" s="19">
        <f>B21*$B$9</f>
        <v>864</v>
      </c>
      <c r="D21" s="21">
        <f>C21-$F$8</f>
        <v>831</v>
      </c>
      <c r="E21" s="17"/>
      <c r="F21" s="21">
        <f>$E$5+(D21/$B$2)</f>
        <v>0.76133999999999991</v>
      </c>
      <c r="G21" s="17"/>
      <c r="H21" s="10"/>
      <c r="I21" s="7">
        <v>6</v>
      </c>
      <c r="J21" s="19">
        <f>I21*$B$9</f>
        <v>864</v>
      </c>
      <c r="K21" s="21">
        <f>J21-$M$8</f>
        <v>781.38999999999987</v>
      </c>
      <c r="L21" s="17"/>
      <c r="M21" s="21">
        <f>$L$4-(K21/$I$2)</f>
        <v>0.66388100000000005</v>
      </c>
      <c r="N21" s="17"/>
      <c r="O21" s="1"/>
      <c r="P21" s="7">
        <v>6</v>
      </c>
      <c r="Q21" s="19">
        <f>P21*$B$9</f>
        <v>864</v>
      </c>
      <c r="R21" s="21">
        <f>Q21-$F$8</f>
        <v>831</v>
      </c>
      <c r="S21" s="17"/>
      <c r="T21" s="21">
        <f>$S$5+(R21/$P$2)</f>
        <v>1.2571699999999999</v>
      </c>
      <c r="U21" s="17"/>
      <c r="V21" s="1"/>
      <c r="W21" s="1"/>
      <c r="X21" s="1"/>
      <c r="Y21" s="1"/>
      <c r="Z21" s="1"/>
    </row>
    <row r="22" spans="1:26" ht="15.75" x14ac:dyDescent="0.25">
      <c r="A22" s="1"/>
      <c r="B22" s="4"/>
      <c r="C22" s="9">
        <f>C21+72</f>
        <v>936</v>
      </c>
      <c r="D22" s="14"/>
      <c r="E22" s="15">
        <f>(D21+D23)/2</f>
        <v>903</v>
      </c>
      <c r="F22" s="16"/>
      <c r="G22" s="15">
        <f>$E$5+(E22/$B$2)</f>
        <v>0.76854</v>
      </c>
      <c r="H22" s="10"/>
      <c r="I22" s="4"/>
      <c r="J22" s="9">
        <f>J21+72</f>
        <v>936</v>
      </c>
      <c r="K22" s="14"/>
      <c r="L22" s="15">
        <f t="shared" si="0"/>
        <v>853.38999999999987</v>
      </c>
      <c r="M22" s="16"/>
      <c r="N22" s="15">
        <f>$L$4-(L22/$I$2)</f>
        <v>0.65668100000000007</v>
      </c>
      <c r="P22" s="4"/>
      <c r="Q22" s="9">
        <f>Q21+72</f>
        <v>936</v>
      </c>
      <c r="R22" s="14"/>
      <c r="S22" s="15">
        <f>(R21+R23)/2</f>
        <v>903</v>
      </c>
      <c r="T22" s="16"/>
      <c r="U22" s="15">
        <f>$S$5+(S22/$B$2)</f>
        <v>1.26437</v>
      </c>
      <c r="V22" s="1"/>
      <c r="W22" s="1"/>
      <c r="X22" s="1"/>
      <c r="Y22" s="1"/>
      <c r="Z22" s="1"/>
    </row>
    <row r="23" spans="1:26" s="2" customFormat="1" ht="15.75" x14ac:dyDescent="0.25">
      <c r="A23" s="1"/>
      <c r="B23" s="7">
        <v>7</v>
      </c>
      <c r="C23" s="19">
        <f>B23*$B$9</f>
        <v>1008</v>
      </c>
      <c r="D23" s="21">
        <f>C23-$F$8</f>
        <v>975</v>
      </c>
      <c r="E23" s="17"/>
      <c r="F23" s="21">
        <f>$E$5+(D23/$B$2)</f>
        <v>0.77573999999999999</v>
      </c>
      <c r="G23" s="17"/>
      <c r="H23" s="10"/>
      <c r="I23" s="7">
        <v>7</v>
      </c>
      <c r="J23" s="19">
        <f>I23*$B$9</f>
        <v>1008</v>
      </c>
      <c r="K23" s="21">
        <f>J23-$M$8</f>
        <v>925.38999999999987</v>
      </c>
      <c r="L23" s="17"/>
      <c r="M23" s="21">
        <f>$L$4-(K23/$I$2)</f>
        <v>0.64948099999999998</v>
      </c>
      <c r="N23" s="17"/>
      <c r="O23" s="1"/>
      <c r="P23" s="7">
        <v>7</v>
      </c>
      <c r="Q23" s="19">
        <f>P23*$B$9</f>
        <v>1008</v>
      </c>
      <c r="R23" s="21">
        <f>Q23-$F$8</f>
        <v>975</v>
      </c>
      <c r="S23" s="17"/>
      <c r="T23" s="21">
        <f>$S$5+(R23/$P$2)</f>
        <v>1.2715699999999999</v>
      </c>
      <c r="U23" s="17"/>
      <c r="V23" s="1"/>
      <c r="W23" s="1"/>
      <c r="X23" s="1"/>
      <c r="Y23" s="1"/>
      <c r="Z23" s="1"/>
    </row>
    <row r="24" spans="1:26" ht="15.75" x14ac:dyDescent="0.25">
      <c r="A24" s="1"/>
      <c r="B24" s="4"/>
      <c r="C24" s="9">
        <f>C23+72</f>
        <v>1080</v>
      </c>
      <c r="D24" s="14"/>
      <c r="E24" s="15">
        <f>(D23+D25)/2</f>
        <v>1047</v>
      </c>
      <c r="F24" s="16"/>
      <c r="G24" s="15">
        <f>$E$5+(E24/$B$2)</f>
        <v>0.78293999999999997</v>
      </c>
      <c r="H24" s="10"/>
      <c r="I24" s="4"/>
      <c r="J24" s="9">
        <f>J23+72</f>
        <v>1080</v>
      </c>
      <c r="K24" s="14"/>
      <c r="L24" s="15">
        <f t="shared" si="0"/>
        <v>997.38999999999987</v>
      </c>
      <c r="M24" s="16"/>
      <c r="N24" s="15">
        <f>$L$4-(L24/$I$2)</f>
        <v>0.64228099999999999</v>
      </c>
      <c r="P24" s="4"/>
      <c r="Q24" s="9">
        <f>Q23+72</f>
        <v>1080</v>
      </c>
      <c r="R24" s="14"/>
      <c r="S24" s="15">
        <f>(R23+R25)/2</f>
        <v>1047</v>
      </c>
      <c r="T24" s="16"/>
      <c r="U24" s="15">
        <f>$S$5+(S24/$B$2)</f>
        <v>1.27877</v>
      </c>
      <c r="V24" s="1"/>
      <c r="W24" s="1"/>
      <c r="X24" s="1"/>
      <c r="Y24" s="1"/>
      <c r="Z24" s="1"/>
    </row>
    <row r="25" spans="1:26" s="2" customFormat="1" ht="15.75" x14ac:dyDescent="0.25">
      <c r="A25" s="1"/>
      <c r="B25" s="7">
        <v>8</v>
      </c>
      <c r="C25" s="19">
        <f>B25*$B$9</f>
        <v>1152</v>
      </c>
      <c r="D25" s="21">
        <f>C25-$F$8</f>
        <v>1119</v>
      </c>
      <c r="E25" s="17"/>
      <c r="F25" s="21">
        <f>$E$5+(D25/$B$2)</f>
        <v>0.79013999999999995</v>
      </c>
      <c r="G25" s="17"/>
      <c r="H25" s="10"/>
      <c r="I25" s="7">
        <v>8</v>
      </c>
      <c r="J25" s="19">
        <f>I25*$B$9</f>
        <v>1152</v>
      </c>
      <c r="K25" s="21">
        <f>J25-$M$8</f>
        <v>1069.3899999999999</v>
      </c>
      <c r="L25" s="17"/>
      <c r="M25" s="21">
        <f>$L$4-(K25/$I$2)</f>
        <v>0.63508100000000001</v>
      </c>
      <c r="N25" s="17"/>
      <c r="O25" s="1"/>
      <c r="P25" s="7">
        <v>8</v>
      </c>
      <c r="Q25" s="19">
        <f>P25*$B$9</f>
        <v>1152</v>
      </c>
      <c r="R25" s="21">
        <f>Q25-$F$8</f>
        <v>1119</v>
      </c>
      <c r="S25" s="17"/>
      <c r="T25" s="21">
        <f>$S$5+(R25/$P$2)</f>
        <v>1.2859699999999998</v>
      </c>
      <c r="U25" s="17"/>
      <c r="V25" s="1"/>
      <c r="W25" s="1"/>
      <c r="X25" s="1"/>
      <c r="Y25" s="1"/>
      <c r="Z25" s="1"/>
    </row>
    <row r="26" spans="1:26" ht="15.75" x14ac:dyDescent="0.25">
      <c r="A26" s="1"/>
      <c r="B26" s="4"/>
      <c r="C26" s="9">
        <f>C25+72</f>
        <v>1224</v>
      </c>
      <c r="D26" s="14"/>
      <c r="E26" s="15">
        <f>(D25+D27)/2</f>
        <v>1191</v>
      </c>
      <c r="F26" s="16"/>
      <c r="G26" s="15">
        <f>$E$5+(E26/$B$2)</f>
        <v>0.79733999999999994</v>
      </c>
      <c r="H26" s="10"/>
      <c r="I26" s="4"/>
      <c r="J26" s="9">
        <f>J25+72</f>
        <v>1224</v>
      </c>
      <c r="K26" s="14"/>
      <c r="L26" s="15">
        <f t="shared" si="0"/>
        <v>1141.3899999999999</v>
      </c>
      <c r="M26" s="16"/>
      <c r="N26" s="15">
        <f>$L$4-(L26/$I$2)</f>
        <v>0.62788100000000002</v>
      </c>
      <c r="P26" s="4"/>
      <c r="Q26" s="9">
        <f>Q25+72</f>
        <v>1224</v>
      </c>
      <c r="R26" s="14"/>
      <c r="S26" s="15">
        <f>(R25+R27)/2</f>
        <v>1191</v>
      </c>
      <c r="T26" s="16"/>
      <c r="U26" s="15">
        <f>$S$5+(S26/$B$2)</f>
        <v>1.2931699999999999</v>
      </c>
      <c r="V26" s="1"/>
      <c r="W26" s="1"/>
      <c r="X26" s="1"/>
      <c r="Y26" s="1"/>
      <c r="Z26" s="1"/>
    </row>
    <row r="27" spans="1:26" s="2" customFormat="1" ht="15.75" x14ac:dyDescent="0.25">
      <c r="A27" s="1"/>
      <c r="B27" s="7">
        <v>9</v>
      </c>
      <c r="C27" s="19">
        <f>B27*$B$9</f>
        <v>1296</v>
      </c>
      <c r="D27" s="21">
        <f>C27-$F$8</f>
        <v>1263</v>
      </c>
      <c r="E27" s="17"/>
      <c r="F27" s="21">
        <f>$E$5+(D27/$B$2)</f>
        <v>0.80453999999999992</v>
      </c>
      <c r="G27" s="17"/>
      <c r="H27" s="10"/>
      <c r="I27" s="7">
        <v>9</v>
      </c>
      <c r="J27" s="19">
        <f>I27*$B$9</f>
        <v>1296</v>
      </c>
      <c r="K27" s="21">
        <f>J27-$M$8</f>
        <v>1213.3899999999999</v>
      </c>
      <c r="L27" s="17"/>
      <c r="M27" s="21">
        <f>$L$4-(K27/$I$2)</f>
        <v>0.62068100000000004</v>
      </c>
      <c r="N27" s="17"/>
      <c r="O27" s="1"/>
      <c r="P27" s="7">
        <v>9</v>
      </c>
      <c r="Q27" s="19">
        <f>P27*$B$9</f>
        <v>1296</v>
      </c>
      <c r="R27" s="21">
        <f>Q27-$F$8</f>
        <v>1263</v>
      </c>
      <c r="S27" s="17"/>
      <c r="T27" s="21">
        <f>$S$5+(R27/$P$2)</f>
        <v>1.30037</v>
      </c>
      <c r="U27" s="17"/>
      <c r="V27" s="1"/>
      <c r="W27" s="1"/>
      <c r="X27" s="1"/>
      <c r="Y27" s="1"/>
      <c r="Z27" s="1"/>
    </row>
    <row r="28" spans="1:26" ht="15.75" x14ac:dyDescent="0.25">
      <c r="A28" s="1"/>
      <c r="B28" s="4"/>
      <c r="C28" s="9">
        <f>C27+72</f>
        <v>1368</v>
      </c>
      <c r="D28" s="14"/>
      <c r="E28" s="15">
        <f>(D27+D29)/2</f>
        <v>1335</v>
      </c>
      <c r="F28" s="16"/>
      <c r="G28" s="15">
        <f>$E$5+(E28/$B$2)</f>
        <v>0.81173999999999991</v>
      </c>
      <c r="H28" s="10"/>
      <c r="I28" s="4"/>
      <c r="J28" s="9">
        <f>J27+72</f>
        <v>1368</v>
      </c>
      <c r="K28" s="14"/>
      <c r="L28" s="15">
        <f t="shared" si="0"/>
        <v>1285.3899999999999</v>
      </c>
      <c r="M28" s="16"/>
      <c r="N28" s="15">
        <f>$L$4-(L28/$I$2)</f>
        <v>0.61348100000000005</v>
      </c>
      <c r="P28" s="4"/>
      <c r="Q28" s="9">
        <f>Q27+72</f>
        <v>1368</v>
      </c>
      <c r="R28" s="14"/>
      <c r="S28" s="15">
        <f>(R27+R29)/2</f>
        <v>1335</v>
      </c>
      <c r="T28" s="16"/>
      <c r="U28" s="15">
        <f>$S$5+(S28/$B$2)</f>
        <v>1.3075699999999999</v>
      </c>
      <c r="V28" s="1"/>
      <c r="W28" s="1"/>
      <c r="X28" s="1"/>
      <c r="Y28" s="1"/>
      <c r="Z28" s="1"/>
    </row>
    <row r="29" spans="1:26" s="2" customFormat="1" ht="15.75" x14ac:dyDescent="0.25">
      <c r="A29" s="1"/>
      <c r="B29" s="7">
        <v>10</v>
      </c>
      <c r="C29" s="19">
        <f>B29*$B$9</f>
        <v>1440</v>
      </c>
      <c r="D29" s="21">
        <f>C29-$F$8</f>
        <v>1407</v>
      </c>
      <c r="E29" s="17"/>
      <c r="F29" s="21">
        <f>$E$5+(D29/$B$2)</f>
        <v>0.81894</v>
      </c>
      <c r="G29" s="17"/>
      <c r="H29" s="10"/>
      <c r="I29" s="7">
        <v>10</v>
      </c>
      <c r="J29" s="19">
        <f>I29*$B$9</f>
        <v>1440</v>
      </c>
      <c r="K29" s="21">
        <f>J29-$M$8</f>
        <v>1357.3899999999999</v>
      </c>
      <c r="L29" s="17"/>
      <c r="M29" s="21">
        <f>$L$4-(K29/$I$2)</f>
        <v>0.60628100000000007</v>
      </c>
      <c r="N29" s="17"/>
      <c r="O29" s="1"/>
      <c r="P29" s="7">
        <v>10</v>
      </c>
      <c r="Q29" s="19">
        <f>P29*$B$9</f>
        <v>1440</v>
      </c>
      <c r="R29" s="21">
        <f>Q29-$F$8</f>
        <v>1407</v>
      </c>
      <c r="S29" s="17"/>
      <c r="T29" s="21">
        <f>$S$5+(R29/$P$2)</f>
        <v>1.31477</v>
      </c>
      <c r="U29" s="17"/>
      <c r="V29" s="1"/>
      <c r="W29" s="1"/>
      <c r="X29" s="1"/>
      <c r="Y29" s="1"/>
      <c r="Z29" s="1"/>
    </row>
    <row r="30" spans="1:26" ht="15.75" x14ac:dyDescent="0.25">
      <c r="A30" s="1"/>
      <c r="B30" s="4"/>
      <c r="C30" s="9">
        <f>C29+72</f>
        <v>1512</v>
      </c>
      <c r="D30" s="14"/>
      <c r="E30" s="15">
        <f>(D29+D31)/2</f>
        <v>1479</v>
      </c>
      <c r="F30" s="16"/>
      <c r="G30" s="15">
        <f>$E$5+(E30/$B$2)</f>
        <v>0.82613999999999999</v>
      </c>
      <c r="H30" s="10"/>
      <c r="I30" s="4"/>
      <c r="J30" s="9">
        <f>J29+72</f>
        <v>1512</v>
      </c>
      <c r="K30" s="14"/>
      <c r="L30" s="15">
        <f>(K29+K31)/2</f>
        <v>1429.3899999999999</v>
      </c>
      <c r="M30" s="16"/>
      <c r="N30" s="15">
        <f>$L$4-(L30/$I$2)</f>
        <v>0.59908099999999997</v>
      </c>
      <c r="P30" s="4"/>
      <c r="Q30" s="9">
        <f>Q29+72</f>
        <v>1512</v>
      </c>
      <c r="R30" s="14"/>
      <c r="S30" s="15">
        <f>(R29+R31)/2</f>
        <v>1479</v>
      </c>
      <c r="T30" s="16"/>
      <c r="U30" s="15">
        <f>$S$5+(S30/$B$2)</f>
        <v>1.3219699999999999</v>
      </c>
      <c r="V30" s="1"/>
      <c r="W30" s="1"/>
      <c r="X30" s="1"/>
      <c r="Y30" s="1"/>
      <c r="Z30" s="1"/>
    </row>
    <row r="31" spans="1:26" s="2" customFormat="1" ht="15.75" x14ac:dyDescent="0.25">
      <c r="A31" s="1"/>
      <c r="B31" s="7">
        <v>11</v>
      </c>
      <c r="C31" s="19">
        <f>B31*$B$9</f>
        <v>1584</v>
      </c>
      <c r="D31" s="21">
        <f>C31-$F$8</f>
        <v>1551</v>
      </c>
      <c r="E31" s="17"/>
      <c r="F31" s="21">
        <f>$E$5+(D31/$B$2)</f>
        <v>0.83333999999999997</v>
      </c>
      <c r="G31" s="17"/>
      <c r="H31" s="10"/>
      <c r="I31" s="7">
        <v>11</v>
      </c>
      <c r="J31" s="19">
        <f>I31*$B$9</f>
        <v>1584</v>
      </c>
      <c r="K31" s="21">
        <f>J31-$M$8</f>
        <v>1501.3899999999999</v>
      </c>
      <c r="L31" s="17"/>
      <c r="M31" s="21">
        <f>$L$4-(K31/$I$2)</f>
        <v>0.59188099999999999</v>
      </c>
      <c r="N31" s="17"/>
      <c r="O31" s="1"/>
      <c r="P31" s="7">
        <v>11</v>
      </c>
      <c r="Q31" s="19">
        <f>P31*$B$9</f>
        <v>1584</v>
      </c>
      <c r="R31" s="21">
        <f>Q31-$F$8</f>
        <v>1551</v>
      </c>
      <c r="S31" s="17"/>
      <c r="T31" s="21">
        <f>$S$5+(R31/$P$2)</f>
        <v>1.32917</v>
      </c>
      <c r="U31" s="17"/>
      <c r="V31" s="1"/>
      <c r="W31" s="1"/>
      <c r="X31" s="1"/>
      <c r="Y31" s="1"/>
      <c r="Z31" s="1"/>
    </row>
    <row r="32" spans="1:26" ht="15.75" x14ac:dyDescent="0.25">
      <c r="A32" s="1"/>
      <c r="B32" s="4"/>
      <c r="C32" s="9">
        <f>C31+72</f>
        <v>1656</v>
      </c>
      <c r="D32" s="16"/>
      <c r="E32" s="15">
        <f>(D31+D33)/2</f>
        <v>1623</v>
      </c>
      <c r="F32" s="16"/>
      <c r="G32" s="15">
        <f>$E$5+(E32/$B$2)</f>
        <v>0.84053999999999995</v>
      </c>
      <c r="H32" s="10"/>
      <c r="I32" s="4"/>
      <c r="J32" s="9">
        <f>J31+72</f>
        <v>1656</v>
      </c>
      <c r="K32" s="16"/>
      <c r="L32" s="15">
        <f t="shared" si="0"/>
        <v>1573.3899999999999</v>
      </c>
      <c r="M32" s="16"/>
      <c r="N32" s="15">
        <f>$L$4-(L32/$I$2)</f>
        <v>0.58468100000000001</v>
      </c>
      <c r="P32" s="4"/>
      <c r="Q32" s="9">
        <f>Q31+72</f>
        <v>1656</v>
      </c>
      <c r="R32" s="16"/>
      <c r="S32" s="15">
        <f>(R31+R33)/2</f>
        <v>1623</v>
      </c>
      <c r="T32" s="16"/>
      <c r="U32" s="15">
        <f>$S$5+(S32/$B$2)</f>
        <v>1.3363700000000001</v>
      </c>
      <c r="V32" s="1"/>
      <c r="W32" s="1"/>
      <c r="X32" s="1"/>
      <c r="Y32" s="1"/>
      <c r="Z32" s="1"/>
    </row>
    <row r="33" spans="1:26" s="2" customFormat="1" ht="15.75" x14ac:dyDescent="0.25">
      <c r="A33" s="1"/>
      <c r="B33" s="7">
        <v>12</v>
      </c>
      <c r="C33" s="19">
        <f>B33*$B$9</f>
        <v>1728</v>
      </c>
      <c r="D33" s="21">
        <f>C33-$F$8</f>
        <v>1695</v>
      </c>
      <c r="E33" s="17"/>
      <c r="F33" s="21">
        <f>$E$5+(D33/$B$2)</f>
        <v>0.84773999999999994</v>
      </c>
      <c r="G33" s="17"/>
      <c r="H33" s="10"/>
      <c r="I33" s="7">
        <v>12</v>
      </c>
      <c r="J33" s="19">
        <f>I33*$B$9</f>
        <v>1728</v>
      </c>
      <c r="K33" s="21">
        <f>J33-$M$8</f>
        <v>1645.3899999999999</v>
      </c>
      <c r="L33" s="17"/>
      <c r="M33" s="21">
        <f>$L$4-(K33/$I$2)</f>
        <v>0.57748100000000002</v>
      </c>
      <c r="N33" s="17"/>
      <c r="O33" s="1"/>
      <c r="P33" s="7">
        <v>12</v>
      </c>
      <c r="Q33" s="19">
        <f>P33*$B$9</f>
        <v>1728</v>
      </c>
      <c r="R33" s="21">
        <f>Q33-$F$8</f>
        <v>1695</v>
      </c>
      <c r="S33" s="17"/>
      <c r="T33" s="21">
        <f>$S$5+(R33/$P$2)</f>
        <v>1.3435699999999999</v>
      </c>
      <c r="U33" s="17"/>
      <c r="V33" s="1"/>
      <c r="W33" s="1"/>
      <c r="X33" s="1"/>
      <c r="Y33" s="1"/>
      <c r="Z33" s="1"/>
    </row>
    <row r="34" spans="1:26" s="2" customFormat="1" ht="15.75" x14ac:dyDescent="0.25">
      <c r="A34" s="1"/>
      <c r="B34" s="4"/>
      <c r="C34" s="9">
        <f>C33+72</f>
        <v>1800</v>
      </c>
      <c r="D34" s="16"/>
      <c r="E34" s="15">
        <f>(D33+D35)/2</f>
        <v>1767</v>
      </c>
      <c r="F34" s="16"/>
      <c r="G34" s="15">
        <f>$E$5+(E34/$B$2)</f>
        <v>0.85493999999999992</v>
      </c>
      <c r="H34" s="10"/>
      <c r="I34" s="4"/>
      <c r="J34" s="9">
        <f>J33+72</f>
        <v>1800</v>
      </c>
      <c r="K34" s="16"/>
      <c r="L34" s="15">
        <f>(K33+K35)/2</f>
        <v>1717.3899999999999</v>
      </c>
      <c r="M34" s="16"/>
      <c r="N34" s="15">
        <f>$L$4-(L34/$I$2)</f>
        <v>0.57028100000000004</v>
      </c>
      <c r="O34" s="1"/>
      <c r="P34" s="4"/>
      <c r="Q34" s="9">
        <f>Q33+72</f>
        <v>1800</v>
      </c>
      <c r="R34" s="16"/>
      <c r="S34" s="15">
        <f>(R33+R35)/2</f>
        <v>1767</v>
      </c>
      <c r="T34" s="16"/>
      <c r="U34" s="15">
        <f>$S$5+(S34/$B$2)</f>
        <v>1.35077</v>
      </c>
      <c r="V34" s="1"/>
      <c r="W34" s="1"/>
      <c r="X34" s="1"/>
      <c r="Y34" s="1"/>
      <c r="Z34" s="1"/>
    </row>
    <row r="35" spans="1:26" s="2" customFormat="1" ht="15.75" x14ac:dyDescent="0.25">
      <c r="A35" s="1"/>
      <c r="B35" s="7">
        <v>13</v>
      </c>
      <c r="C35" s="19">
        <f>B35*$B$9</f>
        <v>1872</v>
      </c>
      <c r="D35" s="21">
        <f>C35-$F$8</f>
        <v>1839</v>
      </c>
      <c r="E35" s="17"/>
      <c r="F35" s="21">
        <f>$E$5+(D35/$B$2)</f>
        <v>0.86213999999999991</v>
      </c>
      <c r="G35" s="17"/>
      <c r="H35" s="10"/>
      <c r="I35" s="7">
        <v>13</v>
      </c>
      <c r="J35" s="19">
        <f>I35*$B$9</f>
        <v>1872</v>
      </c>
      <c r="K35" s="21">
        <f>J35-$M$8</f>
        <v>1789.3899999999999</v>
      </c>
      <c r="L35" s="17"/>
      <c r="M35" s="21">
        <f>$L$4-(K35/$I$2)</f>
        <v>0.56308100000000005</v>
      </c>
      <c r="N35" s="17"/>
      <c r="O35" s="1"/>
      <c r="P35" s="7">
        <v>13</v>
      </c>
      <c r="Q35" s="19">
        <f>P35*$B$9</f>
        <v>1872</v>
      </c>
      <c r="R35" s="21">
        <f>Q35-$F$8</f>
        <v>1839</v>
      </c>
      <c r="S35" s="17"/>
      <c r="T35" s="21">
        <f>$S$5+(R35/$P$2)</f>
        <v>1.3579699999999999</v>
      </c>
      <c r="U35" s="17"/>
      <c r="V35" s="1"/>
      <c r="W35" s="1"/>
      <c r="X35" s="1"/>
      <c r="Y35" s="1"/>
      <c r="Z35" s="1"/>
    </row>
    <row r="36" spans="1:26" s="2" customFormat="1" ht="15.75" x14ac:dyDescent="0.25">
      <c r="A36" s="1"/>
      <c r="B36" s="4"/>
      <c r="C36" s="9">
        <f>C35+72</f>
        <v>1944</v>
      </c>
      <c r="D36" s="16"/>
      <c r="E36" s="15">
        <f>(D35+D37)/2</f>
        <v>1911</v>
      </c>
      <c r="F36" s="16"/>
      <c r="G36" s="15">
        <f>$E$5+(E36/$B$2)</f>
        <v>0.86934</v>
      </c>
      <c r="H36" s="10"/>
      <c r="I36" s="4"/>
      <c r="J36" s="9">
        <f>J35+72</f>
        <v>1944</v>
      </c>
      <c r="K36" s="16"/>
      <c r="L36" s="15">
        <f>(K35+K37)/2</f>
        <v>1861.3899999999999</v>
      </c>
      <c r="M36" s="16"/>
      <c r="N36" s="15">
        <f>$L$4-(L36/$I$2)</f>
        <v>0.55588100000000007</v>
      </c>
      <c r="O36" s="1"/>
      <c r="P36" s="4"/>
      <c r="Q36" s="9">
        <f>Q35+72</f>
        <v>1944</v>
      </c>
      <c r="R36" s="16"/>
      <c r="S36" s="15">
        <f>(R35+R37)/2</f>
        <v>1911</v>
      </c>
      <c r="T36" s="16"/>
      <c r="U36" s="15">
        <f>$S$5+(S36/$B$2)</f>
        <v>1.36517</v>
      </c>
      <c r="V36" s="1"/>
      <c r="W36" s="1"/>
      <c r="X36" s="1"/>
      <c r="Y36" s="1"/>
      <c r="Z36" s="1"/>
    </row>
    <row r="37" spans="1:26" s="2" customFormat="1" ht="15.75" x14ac:dyDescent="0.25">
      <c r="A37" s="1"/>
      <c r="B37" s="7">
        <v>14</v>
      </c>
      <c r="C37" s="19">
        <f>B37*$B$9</f>
        <v>2016</v>
      </c>
      <c r="D37" s="21">
        <f>C37-$F$8</f>
        <v>1983</v>
      </c>
      <c r="E37" s="17"/>
      <c r="F37" s="21">
        <f>$E$5+(D37/$B$2)</f>
        <v>0.87653999999999999</v>
      </c>
      <c r="G37" s="17"/>
      <c r="H37" s="10"/>
      <c r="I37" s="7">
        <v>14</v>
      </c>
      <c r="J37" s="19">
        <f>I37*$B$9</f>
        <v>2016</v>
      </c>
      <c r="K37" s="21">
        <f>J37-$M$8</f>
        <v>1933.3899999999999</v>
      </c>
      <c r="L37" s="17"/>
      <c r="M37" s="21">
        <f>$L$4-(K37/$I$2)</f>
        <v>0.54868099999999997</v>
      </c>
      <c r="N37" s="17"/>
      <c r="O37" s="1"/>
      <c r="P37" s="7">
        <v>14</v>
      </c>
      <c r="Q37" s="19">
        <f>P37*$B$9</f>
        <v>2016</v>
      </c>
      <c r="R37" s="21">
        <f>Q37-$F$8</f>
        <v>1983</v>
      </c>
      <c r="S37" s="17"/>
      <c r="T37" s="21">
        <f>$S$5+(R37/$P$2)</f>
        <v>1.3723699999999999</v>
      </c>
      <c r="U37" s="17"/>
      <c r="V37" s="1"/>
      <c r="W37" s="1"/>
      <c r="X37" s="1"/>
      <c r="Y37" s="1"/>
      <c r="Z37" s="1"/>
    </row>
    <row r="38" spans="1:26" s="2" customFormat="1" ht="15.75" x14ac:dyDescent="0.25">
      <c r="A38" s="1"/>
      <c r="B38" s="4"/>
      <c r="C38" s="9">
        <f>C37+72</f>
        <v>2088</v>
      </c>
      <c r="D38" s="16"/>
      <c r="E38" s="15">
        <f>(D37+D39)/2</f>
        <v>2055</v>
      </c>
      <c r="F38" s="16"/>
      <c r="G38" s="15">
        <f>$E$5+(E38/$B$2)</f>
        <v>0.88373999999999997</v>
      </c>
      <c r="H38" s="10"/>
      <c r="I38" s="4"/>
      <c r="J38" s="9">
        <f>J37+72</f>
        <v>2088</v>
      </c>
      <c r="K38" s="16"/>
      <c r="L38" s="15">
        <f>(K37+K39)/2</f>
        <v>2005.3899999999999</v>
      </c>
      <c r="M38" s="16"/>
      <c r="N38" s="15">
        <f>$L$4-(L38/$I$2)</f>
        <v>0.54148099999999999</v>
      </c>
      <c r="O38" s="1"/>
      <c r="P38" s="4"/>
      <c r="Q38" s="9">
        <f>Q37+72</f>
        <v>2088</v>
      </c>
      <c r="R38" s="16"/>
      <c r="S38" s="15">
        <f>(R37+R39)/2</f>
        <v>2055</v>
      </c>
      <c r="T38" s="16"/>
      <c r="U38" s="15">
        <f>$S$5+(S38/$B$2)</f>
        <v>1.37957</v>
      </c>
      <c r="V38" s="1"/>
      <c r="W38" s="1"/>
      <c r="X38" s="1"/>
      <c r="Y38" s="1"/>
      <c r="Z38" s="1"/>
    </row>
    <row r="39" spans="1:26" s="2" customFormat="1" ht="15.75" x14ac:dyDescent="0.25">
      <c r="A39" s="1"/>
      <c r="B39" s="7">
        <v>15</v>
      </c>
      <c r="C39" s="19">
        <f>B39*$B$9</f>
        <v>2160</v>
      </c>
      <c r="D39" s="21">
        <f>C39-$F$8</f>
        <v>2127</v>
      </c>
      <c r="E39" s="17"/>
      <c r="F39" s="21">
        <f>$E$5+(D39/$B$2)</f>
        <v>0.89093999999999995</v>
      </c>
      <c r="G39" s="17"/>
      <c r="H39" s="10"/>
      <c r="I39" s="7">
        <v>15</v>
      </c>
      <c r="J39" s="19">
        <f>I39*$B$9</f>
        <v>2160</v>
      </c>
      <c r="K39" s="21">
        <f>J39-$M$8</f>
        <v>2077.39</v>
      </c>
      <c r="L39" s="17"/>
      <c r="M39" s="21">
        <f>$L$4-(K39/$I$2)</f>
        <v>0.53428100000000001</v>
      </c>
      <c r="N39" s="17"/>
      <c r="O39" s="1"/>
      <c r="P39" s="7">
        <v>15</v>
      </c>
      <c r="Q39" s="19">
        <f>P39*$B$9</f>
        <v>2160</v>
      </c>
      <c r="R39" s="21">
        <f>Q39-$F$8</f>
        <v>2127</v>
      </c>
      <c r="S39" s="17"/>
      <c r="T39" s="21">
        <f>$S$5+(R39/$P$2)</f>
        <v>1.3867699999999998</v>
      </c>
      <c r="U39" s="17"/>
      <c r="V39" s="1"/>
      <c r="W39" s="1"/>
      <c r="X39" s="1"/>
      <c r="Y39" s="1"/>
      <c r="Z39" s="1"/>
    </row>
    <row r="40" spans="1:26" s="2" customFormat="1" ht="15.75" x14ac:dyDescent="0.25">
      <c r="A40" s="1"/>
      <c r="B40" s="4"/>
      <c r="C40" s="9">
        <f>C39+72</f>
        <v>2232</v>
      </c>
      <c r="D40" s="16"/>
      <c r="E40" s="15">
        <f>(D39+D41)/2</f>
        <v>2199</v>
      </c>
      <c r="F40" s="16"/>
      <c r="G40" s="15">
        <f>$E$5+(E40/$B$2)</f>
        <v>0.89813999999999994</v>
      </c>
      <c r="H40" s="10"/>
      <c r="I40" s="4"/>
      <c r="J40" s="9">
        <f>J39+72</f>
        <v>2232</v>
      </c>
      <c r="K40" s="16"/>
      <c r="L40" s="15">
        <f>(K39+K41)/2</f>
        <v>2149.39</v>
      </c>
      <c r="M40" s="16"/>
      <c r="N40" s="15">
        <f>$L$4-(L40/$I$2)</f>
        <v>0.52708100000000002</v>
      </c>
      <c r="O40" s="1"/>
      <c r="P40" s="4"/>
      <c r="Q40" s="9">
        <f>Q39+72</f>
        <v>2232</v>
      </c>
      <c r="R40" s="16"/>
      <c r="S40" s="15">
        <f>(R39+R41)/2</f>
        <v>2199</v>
      </c>
      <c r="T40" s="16"/>
      <c r="U40" s="15">
        <f>$S$5+(S40/$B$2)</f>
        <v>1.3939699999999999</v>
      </c>
      <c r="V40" s="1"/>
      <c r="W40" s="1"/>
      <c r="X40" s="1"/>
      <c r="Y40" s="1"/>
      <c r="Z40" s="1"/>
    </row>
    <row r="41" spans="1:26" s="2" customFormat="1" ht="15.75" x14ac:dyDescent="0.25">
      <c r="A41" s="1"/>
      <c r="B41" s="7">
        <v>16</v>
      </c>
      <c r="C41" s="19">
        <f>B41*$B$9</f>
        <v>2304</v>
      </c>
      <c r="D41" s="21">
        <f>C41-$F$8</f>
        <v>2271</v>
      </c>
      <c r="E41" s="17"/>
      <c r="F41" s="21">
        <f>$E$5+(D41/$B$2)</f>
        <v>0.90533999999999992</v>
      </c>
      <c r="G41" s="17"/>
      <c r="H41" s="10"/>
      <c r="I41" s="7">
        <v>16</v>
      </c>
      <c r="J41" s="19">
        <f>I41*$B$9</f>
        <v>2304</v>
      </c>
      <c r="K41" s="21">
        <f>J41-$M$8</f>
        <v>2221.39</v>
      </c>
      <c r="L41" s="17"/>
      <c r="M41" s="21">
        <f>$L$4-(K41/$I$2)</f>
        <v>0.51988100000000004</v>
      </c>
      <c r="N41" s="17"/>
      <c r="O41" s="1"/>
      <c r="P41" s="7">
        <v>16</v>
      </c>
      <c r="Q41" s="19">
        <f>P41*$B$9</f>
        <v>2304</v>
      </c>
      <c r="R41" s="21">
        <f>Q41-$F$8</f>
        <v>2271</v>
      </c>
      <c r="S41" s="17"/>
      <c r="T41" s="21">
        <f>$S$5+(R41/$P$2)</f>
        <v>1.40117</v>
      </c>
      <c r="U41" s="17"/>
      <c r="V41" s="1"/>
      <c r="W41" s="1"/>
      <c r="X41" s="1"/>
      <c r="Y41" s="1"/>
      <c r="Z41" s="1"/>
    </row>
    <row r="42" spans="1:26" s="2" customFormat="1" ht="15.75" x14ac:dyDescent="0.25">
      <c r="A42" s="1"/>
      <c r="B42" s="4"/>
      <c r="C42" s="9">
        <f>C41+72</f>
        <v>2376</v>
      </c>
      <c r="D42" s="16"/>
      <c r="E42" s="15">
        <f>(D41+D43)/2</f>
        <v>2343</v>
      </c>
      <c r="F42" s="16"/>
      <c r="G42" s="15">
        <f>$E$5+(E42/$B$2)</f>
        <v>0.91253999999999991</v>
      </c>
      <c r="H42" s="10"/>
      <c r="I42" s="4"/>
      <c r="J42" s="9">
        <f>J41+72</f>
        <v>2376</v>
      </c>
      <c r="K42" s="16"/>
      <c r="L42" s="15">
        <f>(K41+K43)/2</f>
        <v>2293.39</v>
      </c>
      <c r="M42" s="16"/>
      <c r="N42" s="15">
        <f>$L$4-(L42/$I$2)</f>
        <v>0.51268100000000005</v>
      </c>
      <c r="O42" s="1"/>
      <c r="P42" s="4"/>
      <c r="Q42" s="9">
        <f>Q41+72</f>
        <v>2376</v>
      </c>
      <c r="R42" s="16"/>
      <c r="S42" s="15">
        <f>(R41+R43)/2</f>
        <v>2343</v>
      </c>
      <c r="T42" s="16"/>
      <c r="U42" s="15">
        <f>$S$5+(S42/$B$2)</f>
        <v>1.4083699999999999</v>
      </c>
      <c r="V42" s="1"/>
      <c r="W42" s="1"/>
      <c r="X42" s="1"/>
      <c r="Y42" s="1"/>
      <c r="Z42" s="1"/>
    </row>
    <row r="43" spans="1:26" s="2" customFormat="1" ht="15.75" x14ac:dyDescent="0.25">
      <c r="A43" s="1"/>
      <c r="B43" s="7">
        <v>17</v>
      </c>
      <c r="C43" s="19">
        <f>B43*$B$9</f>
        <v>2448</v>
      </c>
      <c r="D43" s="21">
        <f>C43-$F$8</f>
        <v>2415</v>
      </c>
      <c r="E43" s="17"/>
      <c r="F43" s="21">
        <f>$E$5+(D43/$B$2)</f>
        <v>0.91974</v>
      </c>
      <c r="G43" s="17"/>
      <c r="H43" s="10"/>
      <c r="I43" s="7">
        <v>17</v>
      </c>
      <c r="J43" s="19">
        <f>I43*$B$9</f>
        <v>2448</v>
      </c>
      <c r="K43" s="21">
        <f>J43-$M$8</f>
        <v>2365.39</v>
      </c>
      <c r="L43" s="17"/>
      <c r="M43" s="21">
        <f>$L$4-(K43/$I$2)</f>
        <v>0.50548100000000007</v>
      </c>
      <c r="N43" s="17"/>
      <c r="O43" s="1"/>
      <c r="P43" s="7">
        <v>17</v>
      </c>
      <c r="Q43" s="19">
        <f>P43*$B$9</f>
        <v>2448</v>
      </c>
      <c r="R43" s="21">
        <f>Q43-$F$8</f>
        <v>2415</v>
      </c>
      <c r="S43" s="17"/>
      <c r="T43" s="21">
        <f>$S$5+(R43/$P$2)</f>
        <v>1.41557</v>
      </c>
      <c r="U43" s="17"/>
      <c r="V43" s="1"/>
      <c r="W43" s="1"/>
      <c r="X43" s="1"/>
      <c r="Y43" s="1"/>
      <c r="Z43" s="1"/>
    </row>
    <row r="44" spans="1:26" s="2" customFormat="1" ht="15.75" x14ac:dyDescent="0.25">
      <c r="A44" s="1"/>
      <c r="B44" s="4"/>
      <c r="C44" s="9">
        <f>C43+72</f>
        <v>2520</v>
      </c>
      <c r="D44" s="16"/>
      <c r="E44" s="15">
        <f>(D43+D45)/2</f>
        <v>2487</v>
      </c>
      <c r="F44" s="16"/>
      <c r="G44" s="15">
        <f>$E$5+(E44/$B$2)</f>
        <v>0.92693999999999999</v>
      </c>
      <c r="H44" s="10"/>
      <c r="I44" s="4"/>
      <c r="J44" s="9">
        <f>J43+72</f>
        <v>2520</v>
      </c>
      <c r="K44" s="16"/>
      <c r="L44" s="15">
        <f>(K43+K45)/2</f>
        <v>2437.39</v>
      </c>
      <c r="M44" s="16"/>
      <c r="N44" s="15">
        <f>$L$4-(L44/$I$2)</f>
        <v>0.49828100000000003</v>
      </c>
      <c r="O44" s="1"/>
      <c r="P44" s="4"/>
      <c r="Q44" s="9">
        <f>Q43+72</f>
        <v>2520</v>
      </c>
      <c r="R44" s="16"/>
      <c r="S44" s="15">
        <f>(R43+R45)/2</f>
        <v>2487</v>
      </c>
      <c r="T44" s="16"/>
      <c r="U44" s="15">
        <f>$S$5+(S44/$B$2)</f>
        <v>1.4227699999999999</v>
      </c>
      <c r="V44" s="1"/>
      <c r="W44" s="1"/>
      <c r="X44" s="1"/>
      <c r="Y44" s="1"/>
      <c r="Z44" s="1"/>
    </row>
    <row r="45" spans="1:26" s="2" customFormat="1" ht="15.75" x14ac:dyDescent="0.25">
      <c r="A45" s="1"/>
      <c r="B45" s="7">
        <v>18</v>
      </c>
      <c r="C45" s="19">
        <f>B45*$B$9</f>
        <v>2592</v>
      </c>
      <c r="D45" s="21">
        <f>C45-$F$8</f>
        <v>2559</v>
      </c>
      <c r="E45" s="17"/>
      <c r="F45" s="21">
        <f>$E$5+(D45/$B$2)</f>
        <v>0.93413999999999997</v>
      </c>
      <c r="G45" s="17"/>
      <c r="H45" s="10"/>
      <c r="I45" s="7">
        <v>18</v>
      </c>
      <c r="J45" s="19">
        <f>I45*$B$9</f>
        <v>2592</v>
      </c>
      <c r="K45" s="21">
        <f>J45-$M$8</f>
        <v>2509.39</v>
      </c>
      <c r="L45" s="17"/>
      <c r="M45" s="21">
        <f>$L$4-(K45/$I$2)</f>
        <v>0.49108100000000005</v>
      </c>
      <c r="N45" s="17"/>
      <c r="O45" s="1"/>
      <c r="P45" s="7">
        <v>18</v>
      </c>
      <c r="Q45" s="19">
        <f>P45*$B$9</f>
        <v>2592</v>
      </c>
      <c r="R45" s="21">
        <f>Q45-$F$8</f>
        <v>2559</v>
      </c>
      <c r="S45" s="17"/>
      <c r="T45" s="21">
        <f>$S$5+(R45/$P$2)</f>
        <v>1.42997</v>
      </c>
      <c r="U45" s="17"/>
      <c r="V45" s="1"/>
      <c r="W45" s="1"/>
      <c r="X45" s="1"/>
      <c r="Y45" s="1"/>
      <c r="Z45" s="1"/>
    </row>
    <row r="46" spans="1:26" s="2" customFormat="1" ht="15.75" x14ac:dyDescent="0.25">
      <c r="A46" s="1"/>
      <c r="B46" s="4"/>
      <c r="C46" s="9">
        <f>C45+72</f>
        <v>2664</v>
      </c>
      <c r="D46" s="16"/>
      <c r="E46" s="15">
        <f>(D45+D47)/2</f>
        <v>2631</v>
      </c>
      <c r="F46" s="16"/>
      <c r="G46" s="15">
        <f>$E$5+(E46/$B$2)</f>
        <v>0.94133999999999995</v>
      </c>
      <c r="H46" s="10"/>
      <c r="I46" s="4"/>
      <c r="J46" s="9">
        <f>J45+72</f>
        <v>2664</v>
      </c>
      <c r="K46" s="16"/>
      <c r="L46" s="15">
        <f>(K45+K47)/2</f>
        <v>2581.39</v>
      </c>
      <c r="M46" s="16"/>
      <c r="N46" s="15">
        <f>$L$4-(L46/$I$2)</f>
        <v>0.48388100000000001</v>
      </c>
      <c r="O46" s="1"/>
      <c r="P46" s="4"/>
      <c r="Q46" s="9">
        <f>Q45+72</f>
        <v>2664</v>
      </c>
      <c r="R46" s="16"/>
      <c r="S46" s="15">
        <f>(R45+R47)/2</f>
        <v>2631</v>
      </c>
      <c r="T46" s="16"/>
      <c r="U46" s="15">
        <f>$S$5+(S46/$B$2)</f>
        <v>1.4371700000000001</v>
      </c>
      <c r="V46" s="1"/>
      <c r="W46" s="1"/>
      <c r="X46" s="1"/>
      <c r="Y46" s="1"/>
      <c r="Z46" s="1"/>
    </row>
    <row r="47" spans="1:26" s="2" customFormat="1" ht="15.75" x14ac:dyDescent="0.25">
      <c r="A47" s="1"/>
      <c r="B47" s="7">
        <v>19</v>
      </c>
      <c r="C47" s="19">
        <f>B47*$B$9</f>
        <v>2736</v>
      </c>
      <c r="D47" s="21">
        <f>C47-$F$8</f>
        <v>2703</v>
      </c>
      <c r="E47" s="17"/>
      <c r="F47" s="21">
        <f>$E$5+(D47/$B$2)</f>
        <v>0.94853999999999994</v>
      </c>
      <c r="G47" s="17"/>
      <c r="H47" s="10"/>
      <c r="I47" s="7">
        <v>19</v>
      </c>
      <c r="J47" s="19">
        <f>I47*$B$9</f>
        <v>2736</v>
      </c>
      <c r="K47" s="21">
        <f>J47-$M$8</f>
        <v>2653.39</v>
      </c>
      <c r="L47" s="17"/>
      <c r="M47" s="21">
        <f>$L$4-(K47/$I$2)</f>
        <v>0.47668100000000002</v>
      </c>
      <c r="N47" s="17"/>
      <c r="O47" s="1"/>
      <c r="P47" s="7">
        <v>19</v>
      </c>
      <c r="Q47" s="19">
        <f>P47*$B$9</f>
        <v>2736</v>
      </c>
      <c r="R47" s="21">
        <f>Q47-$F$8</f>
        <v>2703</v>
      </c>
      <c r="S47" s="17"/>
      <c r="T47" s="21">
        <f>$S$5+(R47/$P$2)</f>
        <v>1.4443699999999999</v>
      </c>
      <c r="U47" s="17"/>
      <c r="V47" s="1"/>
      <c r="W47" s="1"/>
      <c r="X47" s="1"/>
      <c r="Y47" s="1"/>
      <c r="Z47" s="1"/>
    </row>
    <row r="48" spans="1:26" s="2" customFormat="1" ht="15.75" x14ac:dyDescent="0.25">
      <c r="A48" s="1"/>
      <c r="B48" s="4"/>
      <c r="C48" s="9">
        <f>C47+72</f>
        <v>2808</v>
      </c>
      <c r="D48" s="16"/>
      <c r="E48" s="15">
        <f>(D47+D49)/2</f>
        <v>2775</v>
      </c>
      <c r="F48" s="16"/>
      <c r="G48" s="15">
        <f>$E$5+(E48/$B$2)</f>
        <v>0.95574000000000003</v>
      </c>
      <c r="H48" s="10"/>
      <c r="I48" s="4"/>
      <c r="J48" s="9">
        <f>J47+72</f>
        <v>2808</v>
      </c>
      <c r="K48" s="16"/>
      <c r="L48" s="15">
        <f>(K47+K49)/2</f>
        <v>2725.39</v>
      </c>
      <c r="M48" s="16"/>
      <c r="N48" s="15">
        <f>$L$4-(L48/$I$2)</f>
        <v>0.46948100000000004</v>
      </c>
      <c r="O48" s="1"/>
      <c r="P48" s="4"/>
      <c r="Q48" s="9">
        <f>Q47+72</f>
        <v>2808</v>
      </c>
      <c r="R48" s="16"/>
      <c r="S48" s="15">
        <f>(R47+R49)/2</f>
        <v>2775</v>
      </c>
      <c r="T48" s="16"/>
      <c r="U48" s="15">
        <f>$S$5+(S48/$B$2)</f>
        <v>1.45157</v>
      </c>
      <c r="V48" s="1"/>
      <c r="W48" s="1"/>
      <c r="X48" s="1"/>
      <c r="Y48" s="1"/>
      <c r="Z48" s="1"/>
    </row>
    <row r="49" spans="1:26" s="2" customFormat="1" ht="15.75" x14ac:dyDescent="0.25">
      <c r="A49" s="1"/>
      <c r="B49" s="7">
        <v>20</v>
      </c>
      <c r="C49" s="19">
        <f>B49*$B$9</f>
        <v>2880</v>
      </c>
      <c r="D49" s="21">
        <f>C49-$F$8</f>
        <v>2847</v>
      </c>
      <c r="E49" s="17"/>
      <c r="F49" s="21">
        <f>$E$5+(D49/$B$2)</f>
        <v>0.96293999999999991</v>
      </c>
      <c r="G49" s="17"/>
      <c r="H49" s="10"/>
      <c r="I49" s="7">
        <v>20</v>
      </c>
      <c r="J49" s="19">
        <f>I49*$B$9</f>
        <v>2880</v>
      </c>
      <c r="K49" s="21">
        <f>J49-$M$8</f>
        <v>2797.39</v>
      </c>
      <c r="L49" s="17"/>
      <c r="M49" s="21">
        <f>$L$4-(K49/$I$2)</f>
        <v>0.46228100000000005</v>
      </c>
      <c r="N49" s="17"/>
      <c r="O49" s="1"/>
      <c r="P49" s="7">
        <v>20</v>
      </c>
      <c r="Q49" s="19">
        <f>P49*$B$9</f>
        <v>2880</v>
      </c>
      <c r="R49" s="21">
        <f>Q49-$F$8</f>
        <v>2847</v>
      </c>
      <c r="S49" s="17"/>
      <c r="T49" s="21">
        <f>$S$5+(R49/$P$2)</f>
        <v>1.4587699999999999</v>
      </c>
      <c r="U49" s="17"/>
      <c r="V49" s="1"/>
      <c r="W49" s="1"/>
      <c r="X49" s="1"/>
      <c r="Y49" s="1"/>
      <c r="Z49" s="1"/>
    </row>
    <row r="50" spans="1:26" s="2" customFormat="1" ht="15.75" x14ac:dyDescent="0.25">
      <c r="A50" s="1"/>
      <c r="B50" s="4"/>
      <c r="C50" s="9">
        <f>C49+72</f>
        <v>2952</v>
      </c>
      <c r="D50" s="16"/>
      <c r="E50" s="15">
        <f>(D49+D51)/2</f>
        <v>2919</v>
      </c>
      <c r="F50" s="16"/>
      <c r="G50" s="15">
        <f>$E$5+(E50/$B$2)</f>
        <v>0.97014</v>
      </c>
      <c r="H50" s="10"/>
      <c r="I50" s="4"/>
      <c r="J50" s="9">
        <f>J49+72</f>
        <v>2952</v>
      </c>
      <c r="K50" s="16"/>
      <c r="L50" s="15">
        <f>(K49+K51)/2</f>
        <v>2869.39</v>
      </c>
      <c r="M50" s="16"/>
      <c r="N50" s="15">
        <f>$L$4-(L50/$I$2)</f>
        <v>0.45508100000000001</v>
      </c>
      <c r="O50" s="1"/>
      <c r="P50" s="4"/>
      <c r="Q50" s="9">
        <f>Q49+72</f>
        <v>2952</v>
      </c>
      <c r="R50" s="16"/>
      <c r="S50" s="15">
        <f>(R49+R51)/2</f>
        <v>2919</v>
      </c>
      <c r="T50" s="16"/>
      <c r="U50" s="15">
        <f>$S$5+(S50/$B$2)</f>
        <v>1.46597</v>
      </c>
      <c r="V50" s="1"/>
      <c r="W50" s="1"/>
      <c r="X50" s="1"/>
      <c r="Y50" s="1"/>
      <c r="Z50" s="1"/>
    </row>
    <row r="51" spans="1:26" s="2" customFormat="1" ht="15.75" x14ac:dyDescent="0.25">
      <c r="A51" s="1"/>
      <c r="B51" s="7">
        <v>21</v>
      </c>
      <c r="C51" s="19">
        <f>B51*$B$9</f>
        <v>3024</v>
      </c>
      <c r="D51" s="21">
        <f>C51-$F$8</f>
        <v>2991</v>
      </c>
      <c r="E51" s="17"/>
      <c r="F51" s="21">
        <f>$E$5+(D51/$B$2)</f>
        <v>0.97733999999999988</v>
      </c>
      <c r="G51" s="17"/>
      <c r="H51" s="10"/>
      <c r="I51" s="7">
        <v>21</v>
      </c>
      <c r="J51" s="19">
        <f>I51*$B$9</f>
        <v>3024</v>
      </c>
      <c r="K51" s="21">
        <f>J51-$M$8</f>
        <v>2941.39</v>
      </c>
      <c r="L51" s="17"/>
      <c r="M51" s="21">
        <f>$L$4-(K51/$I$2)</f>
        <v>0.44788100000000003</v>
      </c>
      <c r="N51" s="17"/>
      <c r="O51" s="1"/>
      <c r="P51" s="7">
        <v>21</v>
      </c>
      <c r="Q51" s="19">
        <f>P51*$B$9</f>
        <v>3024</v>
      </c>
      <c r="R51" s="21">
        <f>Q51-$F$8</f>
        <v>2991</v>
      </c>
      <c r="S51" s="17"/>
      <c r="T51" s="21">
        <f>$S$5+(R51/$P$2)</f>
        <v>1.4731699999999999</v>
      </c>
      <c r="U51" s="17"/>
      <c r="V51" s="1"/>
      <c r="W51" s="1"/>
      <c r="X51" s="1"/>
      <c r="Y51" s="1"/>
      <c r="Z51" s="1"/>
    </row>
    <row r="52" spans="1:26" s="2" customFormat="1" ht="15.75" x14ac:dyDescent="0.25">
      <c r="A52" s="1"/>
      <c r="B52" s="4"/>
      <c r="C52" s="9">
        <f>C51+72</f>
        <v>3096</v>
      </c>
      <c r="D52" s="16"/>
      <c r="E52" s="15">
        <f>(D51+D53)/2</f>
        <v>3063</v>
      </c>
      <c r="F52" s="16"/>
      <c r="G52" s="15">
        <f>$E$5+(E52/$B$2)</f>
        <v>0.98453999999999997</v>
      </c>
      <c r="H52" s="10"/>
      <c r="I52" s="4"/>
      <c r="J52" s="9">
        <f>J51+72</f>
        <v>3096</v>
      </c>
      <c r="K52" s="16"/>
      <c r="L52" s="15">
        <f>(K51+K53)/2</f>
        <v>3013.39</v>
      </c>
      <c r="M52" s="16"/>
      <c r="N52" s="15">
        <f>$L$4-(L52/$I$2)</f>
        <v>0.44068100000000004</v>
      </c>
      <c r="O52" s="1"/>
      <c r="P52" s="4"/>
      <c r="Q52" s="9">
        <f>Q51+72</f>
        <v>3096</v>
      </c>
      <c r="R52" s="16"/>
      <c r="S52" s="15">
        <f>(R51+R53)/2</f>
        <v>3063</v>
      </c>
      <c r="T52" s="16"/>
      <c r="U52" s="15">
        <f>$S$5+(S52/$B$2)</f>
        <v>1.48037</v>
      </c>
      <c r="V52" s="1"/>
      <c r="W52" s="1"/>
      <c r="X52" s="1"/>
      <c r="Y52" s="1"/>
      <c r="Z52" s="1"/>
    </row>
    <row r="53" spans="1:26" s="2" customFormat="1" ht="15.75" x14ac:dyDescent="0.25">
      <c r="A53" s="1"/>
      <c r="B53" s="7">
        <v>22</v>
      </c>
      <c r="C53" s="19">
        <f>B53*$B$9</f>
        <v>3168</v>
      </c>
      <c r="D53" s="21">
        <f>C53-$F$8</f>
        <v>3135</v>
      </c>
      <c r="E53" s="17"/>
      <c r="F53" s="21">
        <f>$E$5+(D53/$B$2)</f>
        <v>0.99173999999999995</v>
      </c>
      <c r="G53" s="17"/>
      <c r="H53" s="10"/>
      <c r="I53" s="7">
        <v>22</v>
      </c>
      <c r="J53" s="19">
        <f>I53*$B$9</f>
        <v>3168</v>
      </c>
      <c r="K53" s="21">
        <f>J53-$M$8</f>
        <v>3085.39</v>
      </c>
      <c r="L53" s="17"/>
      <c r="M53" s="21">
        <f>$L$4-(K53/$I$2)</f>
        <v>0.43348100000000001</v>
      </c>
      <c r="N53" s="17"/>
      <c r="O53" s="1"/>
      <c r="P53" s="7">
        <v>22</v>
      </c>
      <c r="Q53" s="19">
        <f>P53*$B$9</f>
        <v>3168</v>
      </c>
      <c r="R53" s="21">
        <f>Q53-$F$8</f>
        <v>3135</v>
      </c>
      <c r="S53" s="17"/>
      <c r="T53" s="21">
        <f>$S$5+(R53/$P$2)</f>
        <v>1.4875699999999998</v>
      </c>
      <c r="U53" s="17"/>
      <c r="V53" s="1"/>
      <c r="W53" s="1"/>
      <c r="X53" s="1"/>
      <c r="Y53" s="1"/>
      <c r="Z53" s="1"/>
    </row>
    <row r="54" spans="1:26" s="2" customFormat="1" ht="15.75" x14ac:dyDescent="0.25">
      <c r="A54" s="1"/>
      <c r="B54" s="4"/>
      <c r="C54" s="9">
        <f>C53+72</f>
        <v>3240</v>
      </c>
      <c r="D54" s="16"/>
      <c r="E54" s="15">
        <f>(D53+D55)/2</f>
        <v>3207</v>
      </c>
      <c r="F54" s="16"/>
      <c r="G54" s="15">
        <f>$E$5+(E54/$B$2)</f>
        <v>0.99893999999999994</v>
      </c>
      <c r="H54" s="10"/>
      <c r="I54" s="4"/>
      <c r="J54" s="9">
        <f>J53+72</f>
        <v>3240</v>
      </c>
      <c r="K54" s="16"/>
      <c r="L54" s="15">
        <f>(K53+K55)/2</f>
        <v>3157.39</v>
      </c>
      <c r="M54" s="16"/>
      <c r="N54" s="15">
        <f>$L$4-(L54/$I$2)</f>
        <v>0.42628100000000002</v>
      </c>
      <c r="O54" s="1"/>
      <c r="P54" s="4"/>
      <c r="Q54" s="9">
        <f>Q53+72</f>
        <v>3240</v>
      </c>
      <c r="R54" s="16"/>
      <c r="S54" s="15">
        <f>(R53+R55)/2</f>
        <v>3207</v>
      </c>
      <c r="T54" s="16"/>
      <c r="U54" s="15">
        <f>$S$5+(S54/$B$2)</f>
        <v>1.4947699999999999</v>
      </c>
      <c r="V54" s="1"/>
      <c r="W54" s="1"/>
      <c r="X54" s="1"/>
      <c r="Y54" s="1"/>
      <c r="Z54" s="1"/>
    </row>
    <row r="55" spans="1:26" s="2" customFormat="1" ht="15.75" x14ac:dyDescent="0.25">
      <c r="A55" s="1"/>
      <c r="B55" s="7">
        <v>23</v>
      </c>
      <c r="C55" s="19">
        <f>B55*$B$9</f>
        <v>3312</v>
      </c>
      <c r="D55" s="21">
        <f>C55-$F$8</f>
        <v>3279</v>
      </c>
      <c r="E55" s="17"/>
      <c r="F55" s="21">
        <f>$E$5+(D55/$B$2)</f>
        <v>1.00614</v>
      </c>
      <c r="G55" s="17"/>
      <c r="H55" s="10"/>
      <c r="I55" s="7">
        <v>23</v>
      </c>
      <c r="J55" s="19">
        <f>I55*$B$9</f>
        <v>3312</v>
      </c>
      <c r="K55" s="21">
        <f>J55-$M$8</f>
        <v>3229.39</v>
      </c>
      <c r="L55" s="17"/>
      <c r="M55" s="21">
        <f>$L$4-(K55/$I$2)</f>
        <v>0.41908100000000004</v>
      </c>
      <c r="N55" s="17"/>
      <c r="O55" s="1"/>
      <c r="P55" s="7">
        <v>23</v>
      </c>
      <c r="Q55" s="19">
        <f>P55*$B$9</f>
        <v>3312</v>
      </c>
      <c r="R55" s="21">
        <f>Q55-$F$8</f>
        <v>3279</v>
      </c>
      <c r="S55" s="17"/>
      <c r="T55" s="21">
        <f>$S$5+(R55/$P$2)</f>
        <v>1.50197</v>
      </c>
      <c r="U55" s="17"/>
      <c r="V55" s="1"/>
      <c r="W55" s="1"/>
      <c r="X55" s="1"/>
      <c r="Y55" s="1"/>
      <c r="Z55" s="1"/>
    </row>
    <row r="56" spans="1:26" s="2" customFormat="1" ht="15.75" x14ac:dyDescent="0.25">
      <c r="A56" s="1"/>
      <c r="B56" s="4"/>
      <c r="C56" s="9">
        <f>C55+72</f>
        <v>3384</v>
      </c>
      <c r="D56" s="16"/>
      <c r="E56" s="15">
        <f>(D55+D57)/2</f>
        <v>3351</v>
      </c>
      <c r="F56" s="16"/>
      <c r="G56" s="15">
        <f>$E$5+(E56/$B$2)</f>
        <v>1.0133399999999999</v>
      </c>
      <c r="H56" s="10"/>
      <c r="I56" s="4"/>
      <c r="J56" s="9">
        <f>J55+72</f>
        <v>3384</v>
      </c>
      <c r="K56" s="16"/>
      <c r="L56" s="15">
        <f>(K55+K57)/2</f>
        <v>3301.39</v>
      </c>
      <c r="M56" s="16"/>
      <c r="N56" s="15">
        <f>$L$4-(L56/$I$2)</f>
        <v>0.41188100000000005</v>
      </c>
      <c r="O56" s="1"/>
      <c r="P56" s="4"/>
      <c r="Q56" s="9">
        <f>Q55+72</f>
        <v>3384</v>
      </c>
      <c r="R56" s="16"/>
      <c r="S56" s="15">
        <f>(R55+R57)/2</f>
        <v>3351</v>
      </c>
      <c r="T56" s="16"/>
      <c r="U56" s="15">
        <f>$S$5+(S56/$B$2)</f>
        <v>1.5091699999999999</v>
      </c>
      <c r="V56" s="1"/>
      <c r="W56" s="1"/>
      <c r="X56" s="1"/>
      <c r="Y56" s="1"/>
      <c r="Z56" s="1"/>
    </row>
    <row r="57" spans="1:26" s="2" customFormat="1" ht="15.75" x14ac:dyDescent="0.25">
      <c r="A57" s="1"/>
      <c r="B57" s="7">
        <v>24</v>
      </c>
      <c r="C57" s="19">
        <f>B57*$B$9</f>
        <v>3456</v>
      </c>
      <c r="D57" s="21">
        <f>C57-$F$8</f>
        <v>3423</v>
      </c>
      <c r="E57" s="17"/>
      <c r="F57" s="21">
        <f>$E$5+(D57/$B$2)</f>
        <v>1.02054</v>
      </c>
      <c r="G57" s="17"/>
      <c r="H57" s="10"/>
      <c r="I57" s="7">
        <v>24</v>
      </c>
      <c r="J57" s="19">
        <f>I57*$B$9</f>
        <v>3456</v>
      </c>
      <c r="K57" s="21">
        <f>J57-$M$8</f>
        <v>3373.39</v>
      </c>
      <c r="L57" s="17"/>
      <c r="M57" s="21">
        <f>$L$4-(K57/$I$2)</f>
        <v>0.40468100000000001</v>
      </c>
      <c r="N57" s="17"/>
      <c r="O57" s="1"/>
      <c r="P57" s="7">
        <v>24</v>
      </c>
      <c r="Q57" s="19">
        <f>P57*$B$9</f>
        <v>3456</v>
      </c>
      <c r="R57" s="21">
        <f>Q57-$F$8</f>
        <v>3423</v>
      </c>
      <c r="S57" s="17"/>
      <c r="T57" s="21">
        <f>$S$5+(R57/$P$2)</f>
        <v>1.51637</v>
      </c>
      <c r="U57" s="17"/>
      <c r="V57" s="1"/>
      <c r="W57" s="1"/>
      <c r="X57" s="1"/>
      <c r="Y57" s="1"/>
      <c r="Z57" s="1"/>
    </row>
    <row r="58" spans="1:26" s="2" customFormat="1" ht="15.75" x14ac:dyDescent="0.25">
      <c r="A58" s="1"/>
      <c r="B58" s="4"/>
      <c r="C58" s="9">
        <f>C57+72</f>
        <v>3528</v>
      </c>
      <c r="D58" s="16"/>
      <c r="E58" s="15">
        <f>(D57+D59)/2</f>
        <v>3495</v>
      </c>
      <c r="F58" s="16"/>
      <c r="G58" s="15">
        <f>$E$5+(E58/$B$2)</f>
        <v>1.0277399999999999</v>
      </c>
      <c r="H58" s="10"/>
      <c r="I58" s="4"/>
      <c r="J58" s="9">
        <f>J57+72</f>
        <v>3528</v>
      </c>
      <c r="K58" s="16"/>
      <c r="L58" s="15">
        <f>(K57+K59)/2</f>
        <v>3445.39</v>
      </c>
      <c r="M58" s="16"/>
      <c r="N58" s="15">
        <f>$L$4-(L58/$I$2)</f>
        <v>0.39748100000000003</v>
      </c>
      <c r="O58" s="1"/>
      <c r="P58" s="4"/>
      <c r="Q58" s="9">
        <f>Q57+72</f>
        <v>3528</v>
      </c>
      <c r="R58" s="16"/>
      <c r="S58" s="15">
        <f>(R57+R59)/2</f>
        <v>3495</v>
      </c>
      <c r="T58" s="16"/>
      <c r="U58" s="15">
        <f>$S$5+(S58/$B$2)</f>
        <v>1.5235699999999999</v>
      </c>
      <c r="V58" s="1"/>
      <c r="W58" s="1"/>
      <c r="X58" s="1"/>
      <c r="Y58" s="1"/>
      <c r="Z58" s="1"/>
    </row>
    <row r="59" spans="1:26" s="2" customFormat="1" ht="15.75" x14ac:dyDescent="0.25">
      <c r="A59" s="1"/>
      <c r="B59" s="7">
        <v>25</v>
      </c>
      <c r="C59" s="19">
        <f>B59*$B$9</f>
        <v>3600</v>
      </c>
      <c r="D59" s="21">
        <f>C59-$F$8</f>
        <v>3567</v>
      </c>
      <c r="E59" s="17"/>
      <c r="F59" s="21">
        <f>$E$5+(D59/$B$2)</f>
        <v>1.03494</v>
      </c>
      <c r="G59" s="17"/>
      <c r="H59" s="10"/>
      <c r="I59" s="7">
        <v>25</v>
      </c>
      <c r="J59" s="19">
        <f>I59*$B$9</f>
        <v>3600</v>
      </c>
      <c r="K59" s="21">
        <f>J59-$M$8</f>
        <v>3517.39</v>
      </c>
      <c r="L59" s="17"/>
      <c r="M59" s="21">
        <f>$L$4-(K59/$I$2)</f>
        <v>0.39028100000000004</v>
      </c>
      <c r="N59" s="17"/>
      <c r="O59" s="1"/>
      <c r="P59" s="7">
        <v>25</v>
      </c>
      <c r="Q59" s="19">
        <f>P59*$B$9</f>
        <v>3600</v>
      </c>
      <c r="R59" s="21">
        <f>Q59-$F$8</f>
        <v>3567</v>
      </c>
      <c r="S59" s="17"/>
      <c r="T59" s="21">
        <f>$S$5+(R59/$P$2)</f>
        <v>1.53077</v>
      </c>
      <c r="U59" s="17"/>
      <c r="V59" s="1"/>
      <c r="W59" s="1"/>
      <c r="X59" s="1"/>
      <c r="Y59" s="1"/>
      <c r="Z59" s="1"/>
    </row>
    <row r="60" spans="1:26" s="2" customFormat="1" ht="15.75" x14ac:dyDescent="0.25">
      <c r="A60" s="1"/>
      <c r="B60" s="4"/>
      <c r="C60" s="9">
        <f>C59+72</f>
        <v>3672</v>
      </c>
      <c r="D60" s="16"/>
      <c r="E60" s="15">
        <f>(D59+D61)/2</f>
        <v>3639</v>
      </c>
      <c r="F60" s="16"/>
      <c r="G60" s="15">
        <f>$E$5+(E60/$B$2)</f>
        <v>1.0421399999999998</v>
      </c>
      <c r="H60" s="10"/>
      <c r="I60" s="4"/>
      <c r="J60" s="9">
        <f>J59+72</f>
        <v>3672</v>
      </c>
      <c r="K60" s="16"/>
      <c r="L60" s="15">
        <f>(K59+K61)/2</f>
        <v>3589.39</v>
      </c>
      <c r="M60" s="16"/>
      <c r="N60" s="15">
        <f>$L$4-(L60/$I$2)</f>
        <v>0.383081</v>
      </c>
      <c r="O60" s="1"/>
      <c r="P60" s="4"/>
      <c r="Q60" s="9">
        <f>Q59+72</f>
        <v>3672</v>
      </c>
      <c r="R60" s="16"/>
      <c r="S60" s="15">
        <f>(R59+R61)/2</f>
        <v>3639</v>
      </c>
      <c r="T60" s="16"/>
      <c r="U60" s="15">
        <f>$S$5+(S60/$B$2)</f>
        <v>1.5379700000000001</v>
      </c>
      <c r="V60" s="1"/>
      <c r="W60" s="1"/>
      <c r="X60" s="1"/>
      <c r="Y60" s="1"/>
      <c r="Z60" s="1"/>
    </row>
    <row r="61" spans="1:26" s="2" customFormat="1" ht="15.75" x14ac:dyDescent="0.25">
      <c r="A61" s="1"/>
      <c r="B61" s="7">
        <v>26</v>
      </c>
      <c r="C61" s="19">
        <f>B61*$B$9</f>
        <v>3744</v>
      </c>
      <c r="D61" s="21">
        <f>C61-$F$8</f>
        <v>3711</v>
      </c>
      <c r="E61" s="17"/>
      <c r="F61" s="21">
        <f>$E$5+(D61/$B$2)</f>
        <v>1.0493399999999999</v>
      </c>
      <c r="G61" s="17"/>
      <c r="H61" s="10"/>
      <c r="I61" s="7">
        <v>26</v>
      </c>
      <c r="J61" s="19">
        <f>I61*$B$9</f>
        <v>3744</v>
      </c>
      <c r="K61" s="21">
        <f>J61-$M$8</f>
        <v>3661.39</v>
      </c>
      <c r="L61" s="17"/>
      <c r="M61" s="21">
        <f>$L$4-(K61/$I$2)</f>
        <v>0.37588100000000002</v>
      </c>
      <c r="N61" s="17"/>
      <c r="O61" s="1"/>
      <c r="P61" s="7">
        <v>26</v>
      </c>
      <c r="Q61" s="19">
        <f>P61*$B$9</f>
        <v>3744</v>
      </c>
      <c r="R61" s="21">
        <f>Q61-$F$8</f>
        <v>3711</v>
      </c>
      <c r="S61" s="17"/>
      <c r="T61" s="21">
        <f>$S$5+(R61/$P$2)</f>
        <v>1.5451699999999999</v>
      </c>
      <c r="U61" s="17"/>
      <c r="V61" s="1"/>
      <c r="W61" s="1"/>
      <c r="X61" s="1"/>
      <c r="Y61" s="1"/>
      <c r="Z61" s="1"/>
    </row>
    <row r="62" spans="1:26" s="2" customFormat="1" ht="15.75" x14ac:dyDescent="0.25">
      <c r="A62" s="1"/>
      <c r="B62" s="4"/>
      <c r="C62" s="9">
        <f>C61+72</f>
        <v>3816</v>
      </c>
      <c r="D62" s="16"/>
      <c r="E62" s="15">
        <f>(D61+D63)/2</f>
        <v>3783</v>
      </c>
      <c r="F62" s="16"/>
      <c r="G62" s="15">
        <f>$E$5+(E62/$B$2)</f>
        <v>1.05654</v>
      </c>
      <c r="H62" s="10"/>
      <c r="I62" s="4"/>
      <c r="J62" s="9">
        <f>J61+72</f>
        <v>3816</v>
      </c>
      <c r="K62" s="16"/>
      <c r="L62" s="15">
        <f>(K61+K63)/2</f>
        <v>3733.39</v>
      </c>
      <c r="M62" s="16"/>
      <c r="N62" s="15">
        <f>$L$4-(L62/$I$2)</f>
        <v>0.36868100000000004</v>
      </c>
      <c r="O62" s="1"/>
      <c r="P62" s="4"/>
      <c r="Q62" s="9">
        <f>Q61+72</f>
        <v>3816</v>
      </c>
      <c r="R62" s="16"/>
      <c r="S62" s="15">
        <f>(R61+R63)/2</f>
        <v>3783</v>
      </c>
      <c r="T62" s="16"/>
      <c r="U62" s="15">
        <f>$S$5+(S62/$B$2)</f>
        <v>1.55237</v>
      </c>
      <c r="V62" s="1"/>
      <c r="W62" s="1"/>
      <c r="X62" s="1"/>
      <c r="Y62" s="1"/>
      <c r="Z62" s="1"/>
    </row>
    <row r="63" spans="1:26" s="2" customFormat="1" ht="15.75" x14ac:dyDescent="0.25">
      <c r="A63" s="1"/>
      <c r="B63" s="7">
        <v>27</v>
      </c>
      <c r="C63" s="19">
        <f>B63*$B$9</f>
        <v>3888</v>
      </c>
      <c r="D63" s="21">
        <f>C63-$F$8</f>
        <v>3855</v>
      </c>
      <c r="E63" s="17"/>
      <c r="F63" s="21">
        <f>$E$5+(D63/$B$2)</f>
        <v>1.0637399999999999</v>
      </c>
      <c r="G63" s="17"/>
      <c r="H63" s="10"/>
      <c r="I63" s="7">
        <v>27</v>
      </c>
      <c r="J63" s="19">
        <f>I63*$B$9</f>
        <v>3888</v>
      </c>
      <c r="K63" s="21">
        <f>J63-$M$8</f>
        <v>3805.39</v>
      </c>
      <c r="L63" s="17"/>
      <c r="M63" s="21">
        <f>$L$4-(K63/$I$2)</f>
        <v>0.36148100000000005</v>
      </c>
      <c r="N63" s="17"/>
      <c r="O63" s="1"/>
      <c r="P63" s="7">
        <v>27</v>
      </c>
      <c r="Q63" s="19">
        <f>P63*$B$9</f>
        <v>3888</v>
      </c>
      <c r="R63" s="21">
        <f>Q63-$F$8</f>
        <v>3855</v>
      </c>
      <c r="S63" s="17"/>
      <c r="T63" s="21">
        <f>$S$5+(R63/$P$2)</f>
        <v>1.5595699999999999</v>
      </c>
      <c r="U63" s="17"/>
      <c r="V63" s="1"/>
      <c r="W63" s="1"/>
      <c r="X63" s="1"/>
      <c r="Y63" s="1"/>
      <c r="Z63" s="1"/>
    </row>
    <row r="64" spans="1:26" s="2" customFormat="1" ht="15.75" x14ac:dyDescent="0.25">
      <c r="A64" s="1"/>
      <c r="B64" s="4"/>
      <c r="C64" s="9">
        <f>C63+72</f>
        <v>3960</v>
      </c>
      <c r="D64" s="16"/>
      <c r="E64" s="15">
        <f>(D63+D65)/2</f>
        <v>3927</v>
      </c>
      <c r="F64" s="16"/>
      <c r="G64" s="15">
        <f>$E$5+(E64/$B$2)</f>
        <v>1.07094</v>
      </c>
      <c r="H64" s="10"/>
      <c r="I64" s="4"/>
      <c r="J64" s="9">
        <f>J63+72</f>
        <v>3960</v>
      </c>
      <c r="K64" s="16"/>
      <c r="L64" s="15">
        <f>(K63+K65)/2</f>
        <v>3877.39</v>
      </c>
      <c r="M64" s="16"/>
      <c r="N64" s="15">
        <f>$L$4-(L64/$I$2)</f>
        <v>0.35428100000000001</v>
      </c>
      <c r="O64" s="1"/>
      <c r="P64" s="4"/>
      <c r="Q64" s="9">
        <f>Q63+72</f>
        <v>3960</v>
      </c>
      <c r="R64" s="16"/>
      <c r="S64" s="15">
        <f>(R63+R65)/2</f>
        <v>3927</v>
      </c>
      <c r="T64" s="16"/>
      <c r="U64" s="15">
        <f>$S$5+(S64/$B$2)</f>
        <v>1.56677</v>
      </c>
      <c r="V64" s="1"/>
      <c r="W64" s="1"/>
      <c r="X64" s="1"/>
      <c r="Y64" s="1"/>
      <c r="Z64" s="1"/>
    </row>
    <row r="65" spans="1:26" s="2" customFormat="1" ht="15.75" x14ac:dyDescent="0.25">
      <c r="A65" s="1"/>
      <c r="B65" s="7">
        <v>28</v>
      </c>
      <c r="C65" s="19">
        <f>B65*$B$9</f>
        <v>4032</v>
      </c>
      <c r="D65" s="21">
        <f>C65-$F$8</f>
        <v>3999</v>
      </c>
      <c r="E65" s="17"/>
      <c r="F65" s="21">
        <f>$E$5+(D65/$B$2)</f>
        <v>1.0781399999999999</v>
      </c>
      <c r="G65" s="17"/>
      <c r="H65" s="10"/>
      <c r="I65" s="7">
        <v>28</v>
      </c>
      <c r="J65" s="19">
        <f>I65*$B$9</f>
        <v>4032</v>
      </c>
      <c r="K65" s="21">
        <f>J65-$M$8</f>
        <v>3949.39</v>
      </c>
      <c r="L65" s="17"/>
      <c r="M65" s="21">
        <f>$L$4-(K65/$I$2)</f>
        <v>0.34708100000000003</v>
      </c>
      <c r="N65" s="17"/>
      <c r="O65" s="1"/>
      <c r="P65" s="7">
        <v>28</v>
      </c>
      <c r="Q65" s="19">
        <f>P65*$B$9</f>
        <v>4032</v>
      </c>
      <c r="R65" s="21">
        <f>Q65-$F$8</f>
        <v>3999</v>
      </c>
      <c r="S65" s="17"/>
      <c r="T65" s="21">
        <f>$S$5+(R65/$P$2)</f>
        <v>1.5739699999999999</v>
      </c>
      <c r="U65" s="17"/>
      <c r="V65" s="1"/>
      <c r="W65" s="1"/>
      <c r="X65" s="1"/>
      <c r="Y65" s="1"/>
      <c r="Z65" s="1"/>
    </row>
    <row r="66" spans="1:26" s="2" customFormat="1" ht="15.75" x14ac:dyDescent="0.25">
      <c r="A66" s="1"/>
      <c r="B66" s="4"/>
      <c r="C66" s="9">
        <f>C65+72</f>
        <v>4104</v>
      </c>
      <c r="D66" s="16"/>
      <c r="E66" s="15">
        <f>(D65+D67)/2</f>
        <v>4071</v>
      </c>
      <c r="F66" s="16"/>
      <c r="G66" s="15">
        <f>$E$5+(E66/$B$2)</f>
        <v>1.08534</v>
      </c>
      <c r="H66" s="10"/>
      <c r="I66" s="4"/>
      <c r="J66" s="9">
        <f>J65+72</f>
        <v>4104</v>
      </c>
      <c r="K66" s="16"/>
      <c r="L66" s="15">
        <f>(K65+K67)/2</f>
        <v>4021.39</v>
      </c>
      <c r="M66" s="16"/>
      <c r="N66" s="15">
        <f>$L$4-(L66/$I$2)</f>
        <v>0.33988100000000004</v>
      </c>
      <c r="O66" s="1"/>
      <c r="P66" s="4"/>
      <c r="Q66" s="9">
        <f>Q65+72</f>
        <v>4104</v>
      </c>
      <c r="R66" s="16"/>
      <c r="S66" s="15">
        <f>(R65+R67)/2</f>
        <v>4071</v>
      </c>
      <c r="T66" s="16"/>
      <c r="U66" s="15">
        <f>$S$5+(S66/$B$2)</f>
        <v>1.58117</v>
      </c>
      <c r="V66" s="1"/>
      <c r="W66" s="1"/>
      <c r="X66" s="1"/>
      <c r="Y66" s="1"/>
      <c r="Z66" s="1"/>
    </row>
    <row r="67" spans="1:26" s="2" customFormat="1" ht="15.75" x14ac:dyDescent="0.25">
      <c r="A67" s="1"/>
      <c r="B67" s="7">
        <v>29</v>
      </c>
      <c r="C67" s="19">
        <f>B67*$B$9</f>
        <v>4176</v>
      </c>
      <c r="D67" s="21">
        <f>C67-$F$8</f>
        <v>4143</v>
      </c>
      <c r="E67" s="17"/>
      <c r="F67" s="21">
        <f>$E$5+(D67/$B$2)</f>
        <v>1.0925400000000001</v>
      </c>
      <c r="G67" s="17"/>
      <c r="H67" s="10"/>
      <c r="I67" s="7">
        <v>29</v>
      </c>
      <c r="J67" s="19">
        <f>I67*$B$9</f>
        <v>4176</v>
      </c>
      <c r="K67" s="21">
        <f>J67-$M$8</f>
        <v>4093.39</v>
      </c>
      <c r="L67" s="17"/>
      <c r="M67" s="21">
        <f>$L$4-(K67/$I$2)</f>
        <v>0.332681</v>
      </c>
      <c r="N67" s="17"/>
      <c r="O67" s="1"/>
      <c r="P67" s="7">
        <v>29</v>
      </c>
      <c r="Q67" s="19">
        <f>P67*$B$9</f>
        <v>4176</v>
      </c>
      <c r="R67" s="21">
        <f>Q67-$F$8</f>
        <v>4143</v>
      </c>
      <c r="S67" s="17"/>
      <c r="T67" s="21">
        <f>$S$5+(R67/$P$2)</f>
        <v>1.5883699999999998</v>
      </c>
      <c r="U67" s="17"/>
      <c r="V67" s="1"/>
      <c r="W67" s="1"/>
      <c r="X67" s="1"/>
      <c r="Y67" s="1"/>
      <c r="Z67" s="1"/>
    </row>
    <row r="68" spans="1:26" s="2" customFormat="1" ht="15.75" x14ac:dyDescent="0.25">
      <c r="A68" s="1"/>
      <c r="B68" s="4"/>
      <c r="C68" s="9">
        <f>C67+72</f>
        <v>4248</v>
      </c>
      <c r="D68" s="16"/>
      <c r="E68" s="15">
        <f>(D67+D69)/2</f>
        <v>4215</v>
      </c>
      <c r="F68" s="16"/>
      <c r="G68" s="15">
        <f>$E$5+(E68/$B$2)</f>
        <v>1.0997399999999999</v>
      </c>
      <c r="H68" s="10"/>
      <c r="I68" s="4"/>
      <c r="J68" s="9">
        <f>J67+72</f>
        <v>4248</v>
      </c>
      <c r="K68" s="16"/>
      <c r="L68" s="15">
        <f>(K67+K69)/2</f>
        <v>4165.3900000000003</v>
      </c>
      <c r="M68" s="16"/>
      <c r="N68" s="15">
        <f>$L$4-(L68/$I$2)</f>
        <v>0.32548099999999996</v>
      </c>
      <c r="O68" s="1"/>
      <c r="P68" s="4"/>
      <c r="Q68" s="9">
        <f>Q67+72</f>
        <v>4248</v>
      </c>
      <c r="R68" s="16"/>
      <c r="S68" s="15">
        <f>(R67+R69)/2</f>
        <v>4215</v>
      </c>
      <c r="T68" s="16"/>
      <c r="U68" s="15">
        <f>$S$5+(S68/$B$2)</f>
        <v>1.5955699999999999</v>
      </c>
      <c r="V68" s="1"/>
      <c r="W68" s="1"/>
      <c r="X68" s="1"/>
      <c r="Y68" s="1"/>
      <c r="Z68" s="1"/>
    </row>
    <row r="69" spans="1:26" s="2" customFormat="1" ht="16.5" thickBot="1" x14ac:dyDescent="0.3">
      <c r="A69" s="1"/>
      <c r="B69" s="7">
        <v>30</v>
      </c>
      <c r="C69" s="19">
        <f>B69*$B$9</f>
        <v>4320</v>
      </c>
      <c r="D69" s="22">
        <f>C69-$F$8</f>
        <v>4287</v>
      </c>
      <c r="E69" s="18"/>
      <c r="F69" s="22">
        <f>$E$5+(D69/$B$2)</f>
        <v>1.10694</v>
      </c>
      <c r="G69" s="18"/>
      <c r="H69" s="10"/>
      <c r="I69" s="7">
        <v>30</v>
      </c>
      <c r="J69" s="19">
        <f>I69*$B$9</f>
        <v>4320</v>
      </c>
      <c r="K69" s="22">
        <f>J69-$M$8</f>
        <v>4237.3900000000003</v>
      </c>
      <c r="L69" s="18"/>
      <c r="M69" s="22">
        <f>$L$4-(K69/$I$2)</f>
        <v>0.31828099999999998</v>
      </c>
      <c r="N69" s="18"/>
      <c r="O69" s="1"/>
      <c r="P69" s="7">
        <v>30</v>
      </c>
      <c r="Q69" s="19">
        <f>P69*$B$9</f>
        <v>4320</v>
      </c>
      <c r="R69" s="22">
        <f>Q69-$F$8</f>
        <v>4287</v>
      </c>
      <c r="S69" s="18"/>
      <c r="T69" s="22">
        <f>$S$5+(R69/$P$2)</f>
        <v>1.60277</v>
      </c>
      <c r="U69" s="18"/>
      <c r="V69" s="1"/>
      <c r="W69" s="1"/>
      <c r="X69" s="1"/>
      <c r="Y69" s="1"/>
      <c r="Z69" s="1"/>
    </row>
    <row r="70" spans="1:26" s="2" customFormat="1" ht="15.75" x14ac:dyDescent="0.25">
      <c r="A70" s="1"/>
      <c r="B70" s="4"/>
      <c r="C70" s="9">
        <f>C69+72</f>
        <v>4392</v>
      </c>
      <c r="D70" s="26"/>
      <c r="E70" s="27">
        <f>(D69+D71)/2</f>
        <v>2143.5</v>
      </c>
      <c r="F70" s="26"/>
      <c r="G70" s="27">
        <f>$E$5+(E70/$B$2)</f>
        <v>0.89258999999999999</v>
      </c>
      <c r="H70" s="10"/>
      <c r="I70" s="4"/>
      <c r="J70" s="9">
        <f>J69+72</f>
        <v>4392</v>
      </c>
      <c r="K70" s="26"/>
      <c r="L70" s="27">
        <f>(K69+K71)/2</f>
        <v>2118.6950000000002</v>
      </c>
      <c r="M70" s="26"/>
      <c r="N70" s="27">
        <f>$L$4-(L70/$I$2)</f>
        <v>0.53015049999999997</v>
      </c>
      <c r="O70" s="1"/>
      <c r="P70" s="4"/>
      <c r="Q70" s="9">
        <f>Q69+72</f>
        <v>4392</v>
      </c>
      <c r="R70" s="26"/>
      <c r="S70" s="27">
        <f>(R69+R71)/2</f>
        <v>2143.5</v>
      </c>
      <c r="T70" s="16"/>
      <c r="U70" s="15">
        <f>$S$5+(S70/$B$2)</f>
        <v>1.38842</v>
      </c>
      <c r="V70" s="1"/>
      <c r="W70" s="1"/>
      <c r="X70" s="1"/>
      <c r="Y70" s="1"/>
      <c r="Z70" s="1"/>
    </row>
    <row r="71" spans="1:26" ht="15.75" x14ac:dyDescent="0.25">
      <c r="A71" s="1"/>
      <c r="B71" s="4"/>
      <c r="C71" s="9"/>
      <c r="D71" s="26"/>
      <c r="E71" s="27"/>
      <c r="F71" s="26"/>
      <c r="G71" s="27"/>
      <c r="H71" s="10"/>
      <c r="I71" s="4"/>
      <c r="J71" s="9"/>
      <c r="K71" s="26"/>
      <c r="L71" s="27"/>
      <c r="M71" s="26"/>
      <c r="N71" s="27"/>
      <c r="P71" s="4"/>
      <c r="Q71" s="9"/>
      <c r="R71" s="26"/>
      <c r="S71" s="27"/>
      <c r="T71" s="26"/>
      <c r="U71" s="27"/>
      <c r="V71" s="1"/>
      <c r="W71" s="1"/>
      <c r="X71" s="1"/>
      <c r="Y71" s="1"/>
      <c r="Z71" s="1"/>
    </row>
    <row r="72" spans="1:26" x14ac:dyDescent="0.25">
      <c r="F72" s="3">
        <f>E14/$B$2</f>
        <v>3.27E-2</v>
      </c>
      <c r="M72" s="3">
        <f>K13/$I$2</f>
        <v>2.0538999999999991E-2</v>
      </c>
      <c r="T72" s="3">
        <f>S14/$B$2</f>
        <v>3.27E-2</v>
      </c>
      <c r="V72" s="1"/>
      <c r="W72" s="1"/>
      <c r="X72" s="1"/>
      <c r="Y72" s="1"/>
      <c r="Z72" s="1"/>
    </row>
    <row r="73" spans="1:26" x14ac:dyDescent="0.25">
      <c r="C73" t="s">
        <v>0</v>
      </c>
      <c r="D73">
        <f>$E$5+$F$72</f>
        <v>0.71093999999999991</v>
      </c>
      <c r="J73" t="s">
        <v>0</v>
      </c>
      <c r="K73">
        <f>$L$4+$M$72</f>
        <v>0.76255899999999999</v>
      </c>
      <c r="Q73" t="s">
        <v>0</v>
      </c>
      <c r="R73">
        <f>$E$5+$F$72</f>
        <v>0.71093999999999991</v>
      </c>
      <c r="V73" s="1"/>
      <c r="W73" s="1"/>
      <c r="X73" s="1"/>
      <c r="Y73" s="1"/>
      <c r="Z73" s="1"/>
    </row>
    <row r="74" spans="1:26" x14ac:dyDescent="0.25">
      <c r="C74" t="s">
        <v>1</v>
      </c>
      <c r="D74">
        <f>$E$5-$F$72</f>
        <v>0.64554</v>
      </c>
      <c r="J74" t="s">
        <v>1</v>
      </c>
      <c r="K74">
        <f>$L$4-$M$72</f>
        <v>0.72148100000000004</v>
      </c>
      <c r="Q74" t="s">
        <v>1</v>
      </c>
      <c r="R74">
        <f>$E$5-$F$72</f>
        <v>0.64554</v>
      </c>
      <c r="V74" s="1"/>
      <c r="W74" s="1"/>
      <c r="X74" s="1"/>
      <c r="Y74" s="1"/>
      <c r="Z74" s="1"/>
    </row>
    <row r="75" spans="1:26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6:26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6:26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</sheetData>
  <mergeCells count="13">
    <mergeCell ref="R3:S3"/>
    <mergeCell ref="B3:C3"/>
    <mergeCell ref="D3:E3"/>
    <mergeCell ref="I3:J3"/>
    <mergeCell ref="K3:L3"/>
    <mergeCell ref="P3:Q3"/>
    <mergeCell ref="T9:U9"/>
    <mergeCell ref="A4:A5"/>
    <mergeCell ref="D9:E9"/>
    <mergeCell ref="F9:G9"/>
    <mergeCell ref="K9:L9"/>
    <mergeCell ref="M9:N9"/>
    <mergeCell ref="R9:S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topLeftCell="E1" zoomScale="75" zoomScaleNormal="75" workbookViewId="0">
      <selection activeCell="O29" sqref="O29"/>
    </sheetView>
  </sheetViews>
  <sheetFormatPr defaultRowHeight="15" x14ac:dyDescent="0.25"/>
  <cols>
    <col min="1" max="1" width="25.28515625" customWidth="1"/>
    <col min="2" max="2" width="13.140625" customWidth="1"/>
    <col min="3" max="3" width="15.7109375" customWidth="1"/>
    <col min="4" max="4" width="12.28515625" customWidth="1"/>
    <col min="5" max="5" width="13.85546875" customWidth="1"/>
    <col min="6" max="6" width="12.42578125" customWidth="1"/>
    <col min="7" max="7" width="12.5703125" customWidth="1"/>
    <col min="8" max="8" width="9.140625" style="1"/>
    <col min="9" max="9" width="12" customWidth="1"/>
    <col min="10" max="10" width="13" customWidth="1"/>
    <col min="11" max="11" width="12.5703125" customWidth="1"/>
    <col min="12" max="12" width="13.140625" customWidth="1"/>
    <col min="13" max="13" width="12" customWidth="1"/>
    <col min="14" max="14" width="12.5703125" customWidth="1"/>
    <col min="15" max="15" width="9.140625" style="1"/>
    <col min="16" max="16" width="11.7109375" customWidth="1"/>
    <col min="17" max="17" width="13" customWidth="1"/>
    <col min="18" max="18" width="14.28515625" customWidth="1"/>
    <col min="19" max="19" width="13" customWidth="1"/>
    <col min="20" max="20" width="12.140625" customWidth="1"/>
    <col min="21" max="21" width="13.5703125" customWidth="1"/>
  </cols>
  <sheetData>
    <row r="1" spans="1:26" ht="15.75" x14ac:dyDescent="0.25">
      <c r="B1" s="9">
        <v>1000</v>
      </c>
      <c r="C1" s="9"/>
      <c r="D1" s="9"/>
      <c r="E1" s="9"/>
      <c r="F1" s="9"/>
      <c r="G1" s="9"/>
      <c r="H1" s="10"/>
      <c r="I1" s="9">
        <f>B1</f>
        <v>1000</v>
      </c>
      <c r="J1" s="9"/>
      <c r="K1" s="9"/>
      <c r="L1" s="9"/>
      <c r="M1" s="9"/>
      <c r="N1" s="9"/>
      <c r="P1" s="9">
        <f>B1</f>
        <v>1000</v>
      </c>
      <c r="Q1" s="9"/>
      <c r="R1" s="9"/>
      <c r="S1" s="9"/>
      <c r="T1" s="9"/>
      <c r="U1" s="9"/>
      <c r="V1" s="1"/>
      <c r="W1" s="1"/>
      <c r="X1" s="1"/>
      <c r="Y1" s="1"/>
      <c r="Z1" s="1"/>
    </row>
    <row r="2" spans="1:26" ht="15.75" x14ac:dyDescent="0.25">
      <c r="A2" t="s">
        <v>4</v>
      </c>
      <c r="B2" s="9">
        <v>10000</v>
      </c>
      <c r="C2" s="9"/>
      <c r="D2" s="9"/>
      <c r="E2" s="9"/>
      <c r="F2" s="9"/>
      <c r="G2" s="9"/>
      <c r="H2" s="10"/>
      <c r="I2" s="9">
        <f>B2</f>
        <v>10000</v>
      </c>
      <c r="J2" s="9"/>
      <c r="K2" s="9"/>
      <c r="L2" s="9"/>
      <c r="M2" s="9"/>
      <c r="N2" s="9"/>
      <c r="P2" s="9">
        <f>B2</f>
        <v>10000</v>
      </c>
      <c r="Q2" s="9"/>
      <c r="R2" s="9"/>
      <c r="S2" s="9"/>
      <c r="T2" s="9"/>
      <c r="U2" s="9"/>
      <c r="V2" s="1"/>
      <c r="W2" s="1"/>
      <c r="X2" s="1"/>
      <c r="Y2" s="1"/>
      <c r="Z2" s="1"/>
    </row>
    <row r="3" spans="1:26" ht="15.75" x14ac:dyDescent="0.25">
      <c r="B3" s="37" t="s">
        <v>2</v>
      </c>
      <c r="C3" s="38"/>
      <c r="D3" s="37" t="s">
        <v>3</v>
      </c>
      <c r="E3" s="38"/>
      <c r="F3" s="11"/>
      <c r="G3" s="9"/>
      <c r="H3" s="10"/>
      <c r="I3" s="37" t="s">
        <v>3</v>
      </c>
      <c r="J3" s="38"/>
      <c r="K3" s="37" t="s">
        <v>6</v>
      </c>
      <c r="L3" s="38"/>
      <c r="M3" s="11"/>
      <c r="N3" s="9"/>
      <c r="P3" s="37" t="s">
        <v>2</v>
      </c>
      <c r="Q3" s="38"/>
      <c r="R3" s="37" t="s">
        <v>3</v>
      </c>
      <c r="S3" s="38"/>
      <c r="T3" s="11"/>
      <c r="U3" s="9"/>
      <c r="V3" s="1"/>
      <c r="W3" s="1"/>
      <c r="X3" s="1"/>
      <c r="Y3" s="1"/>
      <c r="Z3" s="1"/>
    </row>
    <row r="4" spans="1:26" ht="15.75" x14ac:dyDescent="0.25">
      <c r="A4" s="41" t="s">
        <v>8</v>
      </c>
      <c r="B4" s="9"/>
      <c r="C4" s="23">
        <v>0.77393000000000001</v>
      </c>
      <c r="D4" s="6">
        <f>C4</f>
        <v>0.77393000000000001</v>
      </c>
      <c r="E4" s="9"/>
      <c r="F4" s="9"/>
      <c r="G4" s="9"/>
      <c r="H4" s="10"/>
      <c r="I4" s="6">
        <f>D4</f>
        <v>0.77393000000000001</v>
      </c>
      <c r="J4" s="10"/>
      <c r="K4" s="9"/>
      <c r="L4" s="23">
        <v>1.18821</v>
      </c>
      <c r="M4" s="9"/>
      <c r="N4" s="9"/>
      <c r="P4" s="9"/>
      <c r="Q4" s="5">
        <f>L4</f>
        <v>1.18821</v>
      </c>
      <c r="R4" s="6">
        <f>Q4</f>
        <v>1.18821</v>
      </c>
      <c r="S4" s="9"/>
      <c r="T4" s="9"/>
      <c r="U4" s="9"/>
      <c r="V4" s="1"/>
      <c r="W4" s="1"/>
      <c r="X4" s="1"/>
      <c r="Y4" s="1"/>
      <c r="Z4" s="1"/>
    </row>
    <row r="5" spans="1:26" ht="15.75" x14ac:dyDescent="0.25">
      <c r="A5" s="41"/>
      <c r="B5" s="23">
        <v>0.74973999999999996</v>
      </c>
      <c r="C5" s="9"/>
      <c r="D5" s="9"/>
      <c r="E5" s="24">
        <v>0.74753999999999998</v>
      </c>
      <c r="F5" s="9"/>
      <c r="G5" s="9"/>
      <c r="H5" s="10"/>
      <c r="I5" s="10"/>
      <c r="J5" s="6">
        <f>E5</f>
        <v>0.74753999999999998</v>
      </c>
      <c r="K5" s="5">
        <f>J5</f>
        <v>0.74753999999999998</v>
      </c>
      <c r="L5" s="9"/>
      <c r="M5" s="9"/>
      <c r="N5" s="9"/>
      <c r="P5" s="5">
        <f>K5</f>
        <v>0.74753999999999998</v>
      </c>
      <c r="Q5" s="9"/>
      <c r="R5" s="9"/>
      <c r="S5" s="24">
        <v>1.1740699999999999</v>
      </c>
      <c r="T5" s="9"/>
      <c r="U5" s="9"/>
      <c r="V5" s="1"/>
      <c r="W5" s="1"/>
      <c r="X5" s="1"/>
      <c r="Y5" s="1"/>
      <c r="Z5" s="1"/>
    </row>
    <row r="6" spans="1:26" ht="15.75" x14ac:dyDescent="0.25">
      <c r="A6" t="s">
        <v>7</v>
      </c>
      <c r="B6" s="9"/>
      <c r="C6" s="8">
        <f>ABS(C4-B5)</f>
        <v>2.4190000000000045E-2</v>
      </c>
      <c r="D6" s="9"/>
      <c r="E6" s="8">
        <f>ABS(D4-E5)</f>
        <v>2.6390000000000025E-2</v>
      </c>
      <c r="F6" s="9"/>
      <c r="G6" s="9"/>
      <c r="H6" s="10"/>
      <c r="I6" s="9"/>
      <c r="J6" s="10">
        <f>ABS(I4-J5)</f>
        <v>2.6390000000000025E-2</v>
      </c>
      <c r="K6" s="10"/>
      <c r="L6" s="9">
        <f>ABS(L4-K5)</f>
        <v>0.44067000000000001</v>
      </c>
      <c r="M6" s="9"/>
      <c r="N6" s="9"/>
      <c r="P6" s="9"/>
      <c r="Q6" s="8">
        <f>ABS(Q4-P5)</f>
        <v>0.44067000000000001</v>
      </c>
      <c r="R6" s="9"/>
      <c r="S6" s="8">
        <f>ABS(R4-S5)</f>
        <v>1.4140000000000041E-2</v>
      </c>
      <c r="T6" s="9"/>
      <c r="U6" s="9"/>
      <c r="V6" s="1"/>
      <c r="W6" s="1"/>
      <c r="X6" s="1"/>
      <c r="Y6" s="1"/>
      <c r="Z6" s="1"/>
    </row>
    <row r="7" spans="1:26" ht="15.75" x14ac:dyDescent="0.25">
      <c r="A7" t="s">
        <v>5</v>
      </c>
      <c r="B7" s="9"/>
      <c r="C7" s="9"/>
      <c r="D7" s="9"/>
      <c r="E7" s="9"/>
      <c r="F7" s="12">
        <f>C6+E6</f>
        <v>5.0580000000000069E-2</v>
      </c>
      <c r="G7" s="9"/>
      <c r="H7" s="10"/>
      <c r="I7" s="9"/>
      <c r="J7" s="9"/>
      <c r="K7" s="9"/>
      <c r="L7" s="9"/>
      <c r="M7" s="12">
        <f>J6+L6</f>
        <v>0.46706000000000003</v>
      </c>
      <c r="N7" s="9"/>
      <c r="P7" s="9"/>
      <c r="Q7" s="9"/>
      <c r="R7" s="9"/>
      <c r="S7" s="9"/>
      <c r="T7" s="12">
        <f>Q6+S6</f>
        <v>0.45481000000000005</v>
      </c>
      <c r="U7" s="9"/>
      <c r="V7" s="1"/>
      <c r="W7" s="1"/>
      <c r="X7" s="1"/>
      <c r="Y7" s="1"/>
      <c r="Z7" s="1"/>
    </row>
    <row r="8" spans="1:26" ht="15.75" x14ac:dyDescent="0.25">
      <c r="A8" t="s">
        <v>9</v>
      </c>
      <c r="B8" s="9"/>
      <c r="C8" s="9"/>
      <c r="D8" s="9"/>
      <c r="E8" s="9"/>
      <c r="F8" s="12">
        <f>F7*B1</f>
        <v>50.580000000000069</v>
      </c>
      <c r="G8" s="9"/>
      <c r="H8" s="10"/>
      <c r="I8" s="9"/>
      <c r="J8" s="9"/>
      <c r="K8" s="9"/>
      <c r="L8" s="9"/>
      <c r="M8" s="12">
        <f>M7*I1</f>
        <v>467.06000000000006</v>
      </c>
      <c r="N8" s="9"/>
      <c r="P8" s="9"/>
      <c r="Q8" s="9"/>
      <c r="R8" s="9"/>
      <c r="S8" s="9"/>
      <c r="T8" s="12">
        <f>T7*P1</f>
        <v>454.81000000000006</v>
      </c>
      <c r="U8" s="9"/>
      <c r="V8" s="1"/>
      <c r="W8" s="1"/>
      <c r="X8" s="1"/>
      <c r="Y8" s="1"/>
      <c r="Z8" s="1"/>
    </row>
    <row r="9" spans="1:26" ht="16.5" thickBot="1" x14ac:dyDescent="0.3">
      <c r="A9" s="1"/>
      <c r="B9" s="9">
        <f>12*12</f>
        <v>144</v>
      </c>
      <c r="C9" s="9"/>
      <c r="D9" s="39" t="s">
        <v>10</v>
      </c>
      <c r="E9" s="39"/>
      <c r="F9" s="39" t="s">
        <v>13</v>
      </c>
      <c r="G9" s="39"/>
      <c r="H9" s="10"/>
      <c r="I9" s="9">
        <f>12*12</f>
        <v>144</v>
      </c>
      <c r="J9" s="9"/>
      <c r="K9" s="39" t="s">
        <v>10</v>
      </c>
      <c r="L9" s="39"/>
      <c r="M9" s="39" t="s">
        <v>14</v>
      </c>
      <c r="N9" s="39"/>
      <c r="P9" s="9">
        <f>12*12</f>
        <v>144</v>
      </c>
      <c r="Q9" s="9"/>
      <c r="R9" s="39" t="s">
        <v>10</v>
      </c>
      <c r="S9" s="39"/>
      <c r="T9" s="40" t="s">
        <v>13</v>
      </c>
      <c r="U9" s="40"/>
      <c r="V9" s="1"/>
      <c r="W9" s="1"/>
      <c r="X9" s="1"/>
      <c r="Y9" s="1"/>
      <c r="Z9" s="1"/>
    </row>
    <row r="10" spans="1:26" ht="16.5" thickBot="1" x14ac:dyDescent="0.3">
      <c r="A10" s="1"/>
      <c r="B10" s="9"/>
      <c r="C10" s="9"/>
      <c r="D10" s="30" t="s">
        <v>11</v>
      </c>
      <c r="E10" s="31" t="s">
        <v>12</v>
      </c>
      <c r="F10" s="30" t="s">
        <v>11</v>
      </c>
      <c r="G10" s="31" t="s">
        <v>12</v>
      </c>
      <c r="H10" s="10"/>
      <c r="I10" s="9"/>
      <c r="J10" s="9"/>
      <c r="K10" s="30" t="s">
        <v>11</v>
      </c>
      <c r="L10" s="31" t="s">
        <v>12</v>
      </c>
      <c r="M10" s="32" t="s">
        <v>11</v>
      </c>
      <c r="N10" s="31" t="s">
        <v>12</v>
      </c>
      <c r="P10" s="9"/>
      <c r="Q10" s="9"/>
      <c r="R10" s="30" t="s">
        <v>11</v>
      </c>
      <c r="S10" s="35" t="s">
        <v>12</v>
      </c>
      <c r="T10" s="30" t="s">
        <v>11</v>
      </c>
      <c r="U10" s="31" t="s">
        <v>12</v>
      </c>
      <c r="V10" s="1"/>
      <c r="W10" s="1"/>
      <c r="X10" s="1"/>
      <c r="Y10" s="1"/>
      <c r="Z10" s="1"/>
    </row>
    <row r="11" spans="1:26" s="2" customFormat="1" ht="15.75" x14ac:dyDescent="0.25">
      <c r="A11" s="1"/>
      <c r="B11" s="7">
        <v>1</v>
      </c>
      <c r="C11" s="19">
        <f>B11*$B$9</f>
        <v>144</v>
      </c>
      <c r="D11" s="20">
        <f>C11-$F$8</f>
        <v>93.419999999999931</v>
      </c>
      <c r="E11" s="13"/>
      <c r="F11" s="20">
        <f>$E$5+(D11/$B$2)</f>
        <v>0.75688199999999994</v>
      </c>
      <c r="G11" s="13"/>
      <c r="H11" s="10"/>
      <c r="I11" s="7">
        <v>1</v>
      </c>
      <c r="J11" s="19">
        <f>I11*$B$9</f>
        <v>144</v>
      </c>
      <c r="K11" s="21">
        <f>J11-$M$8</f>
        <v>-323.06000000000006</v>
      </c>
      <c r="L11" s="17"/>
      <c r="M11" s="20">
        <f>$L$4-(K11/$I$2)</f>
        <v>1.2205159999999999</v>
      </c>
      <c r="N11" s="13"/>
      <c r="O11" s="1"/>
      <c r="P11" s="7">
        <v>1</v>
      </c>
      <c r="Q11" s="19">
        <f>P11*$B$9</f>
        <v>144</v>
      </c>
      <c r="R11" s="20">
        <f>Q11-$F$8</f>
        <v>93.419999999999931</v>
      </c>
      <c r="S11" s="13"/>
      <c r="T11" s="20">
        <f>$S$5+(R11/$P$2)</f>
        <v>1.1834119999999999</v>
      </c>
      <c r="U11" s="13"/>
      <c r="V11" s="1"/>
      <c r="W11" s="1"/>
      <c r="X11" s="1"/>
      <c r="Y11" s="1"/>
      <c r="Z11" s="1"/>
    </row>
    <row r="12" spans="1:26" ht="15.75" x14ac:dyDescent="0.25">
      <c r="A12" s="1"/>
      <c r="B12" s="4"/>
      <c r="C12" s="9">
        <f>C11+72</f>
        <v>216</v>
      </c>
      <c r="D12" s="14"/>
      <c r="E12" s="15">
        <f>(D11+D13)/2</f>
        <v>165.41999999999993</v>
      </c>
      <c r="F12" s="16"/>
      <c r="G12" s="15">
        <f>$E$5+(E12/$B$2)</f>
        <v>0.76408199999999993</v>
      </c>
      <c r="H12" s="10"/>
      <c r="I12" s="4"/>
      <c r="J12" s="9">
        <f>J11+72</f>
        <v>216</v>
      </c>
      <c r="K12" s="14"/>
      <c r="L12" s="15">
        <f>(K11+K13)/2</f>
        <v>-251.06000000000006</v>
      </c>
      <c r="M12" s="16"/>
      <c r="N12" s="15">
        <f>$L$4-(L12/$I$2)</f>
        <v>1.2133160000000001</v>
      </c>
      <c r="P12" s="4"/>
      <c r="Q12" s="9">
        <f>Q11+72</f>
        <v>216</v>
      </c>
      <c r="R12" s="14"/>
      <c r="S12" s="15">
        <f>(R11+R13)/2</f>
        <v>165.41999999999993</v>
      </c>
      <c r="T12" s="16"/>
      <c r="U12" s="15">
        <f>$S$5+(S12/$B$2)</f>
        <v>1.190612</v>
      </c>
      <c r="V12" s="1"/>
      <c r="W12" s="1"/>
      <c r="X12" s="1"/>
      <c r="Y12" s="1"/>
      <c r="Z12" s="1"/>
    </row>
    <row r="13" spans="1:26" s="2" customFormat="1" ht="15.75" x14ac:dyDescent="0.25">
      <c r="A13" s="1"/>
      <c r="B13" s="7">
        <v>2</v>
      </c>
      <c r="C13" s="19">
        <f>B13*$B$9</f>
        <v>288</v>
      </c>
      <c r="D13" s="21">
        <f>C13-$F$8</f>
        <v>237.41999999999993</v>
      </c>
      <c r="E13" s="17"/>
      <c r="F13" s="21">
        <f>$E$5+(D13/$B$2)</f>
        <v>0.77128200000000002</v>
      </c>
      <c r="G13" s="17"/>
      <c r="H13" s="10"/>
      <c r="I13" s="7">
        <v>2</v>
      </c>
      <c r="J13" s="19">
        <f>I13*$B$9</f>
        <v>288</v>
      </c>
      <c r="K13" s="21">
        <f>J13-$M$8</f>
        <v>-179.06000000000006</v>
      </c>
      <c r="L13" s="17"/>
      <c r="M13" s="21">
        <f>$L$4-(K13/$I$2)</f>
        <v>1.206116</v>
      </c>
      <c r="N13" s="17"/>
      <c r="O13" s="1"/>
      <c r="P13" s="7">
        <v>2</v>
      </c>
      <c r="Q13" s="19">
        <f>P13*$B$9</f>
        <v>288</v>
      </c>
      <c r="R13" s="21">
        <f>Q13-$F$8</f>
        <v>237.41999999999993</v>
      </c>
      <c r="S13" s="17"/>
      <c r="T13" s="21">
        <f>$S$5+(R13/$P$2)</f>
        <v>1.1978119999999999</v>
      </c>
      <c r="U13" s="17"/>
      <c r="V13" s="1"/>
      <c r="W13" s="1"/>
      <c r="X13" s="1"/>
      <c r="Y13" s="1"/>
      <c r="Z13" s="1"/>
    </row>
    <row r="14" spans="1:26" ht="15.75" x14ac:dyDescent="0.25">
      <c r="A14" s="1"/>
      <c r="B14" s="4"/>
      <c r="C14" s="9">
        <f>C13+72</f>
        <v>360</v>
      </c>
      <c r="D14" s="14"/>
      <c r="E14" s="15">
        <f>(D13+D15)/2</f>
        <v>309.41999999999996</v>
      </c>
      <c r="F14" s="16"/>
      <c r="G14" s="15">
        <f>$E$5+(E14/$B$2)</f>
        <v>0.77848200000000001</v>
      </c>
      <c r="H14" s="10"/>
      <c r="I14" s="4"/>
      <c r="J14" s="9">
        <f>J13+72</f>
        <v>360</v>
      </c>
      <c r="K14" s="14"/>
      <c r="L14" s="15">
        <f t="shared" ref="L14:L32" si="0">(K13+K15)/2</f>
        <v>-107.06000000000006</v>
      </c>
      <c r="M14" s="16"/>
      <c r="N14" s="15">
        <f>$L$4-(L14/$I$2)</f>
        <v>1.1989160000000001</v>
      </c>
      <c r="P14" s="4"/>
      <c r="Q14" s="9">
        <f>Q13+72</f>
        <v>360</v>
      </c>
      <c r="R14" s="14"/>
      <c r="S14" s="15">
        <f>(R13+R15)/2</f>
        <v>309.41999999999996</v>
      </c>
      <c r="T14" s="16"/>
      <c r="U14" s="15">
        <f>$S$5+(S14/$B$2)</f>
        <v>1.205012</v>
      </c>
      <c r="V14" s="1"/>
      <c r="W14" s="1"/>
      <c r="X14" s="1"/>
      <c r="Y14" s="1"/>
      <c r="Z14" s="1"/>
    </row>
    <row r="15" spans="1:26" s="2" customFormat="1" ht="15.75" x14ac:dyDescent="0.25">
      <c r="A15" s="1"/>
      <c r="B15" s="7">
        <v>3</v>
      </c>
      <c r="C15" s="19">
        <f>B15*$B$9</f>
        <v>432</v>
      </c>
      <c r="D15" s="21">
        <f>C15-$F$8</f>
        <v>381.41999999999996</v>
      </c>
      <c r="E15" s="17"/>
      <c r="F15" s="21">
        <f>$E$5+(D15/$B$2)</f>
        <v>0.78568199999999999</v>
      </c>
      <c r="G15" s="17"/>
      <c r="H15" s="10"/>
      <c r="I15" s="7">
        <v>3</v>
      </c>
      <c r="J15" s="19">
        <f>I15*$B$9</f>
        <v>432</v>
      </c>
      <c r="K15" s="21">
        <f>J15-$M$8</f>
        <v>-35.060000000000059</v>
      </c>
      <c r="L15" s="17"/>
      <c r="M15" s="21">
        <f>$L$4-(K15/$I$2)</f>
        <v>1.191716</v>
      </c>
      <c r="N15" s="17"/>
      <c r="O15" s="1"/>
      <c r="P15" s="7">
        <v>3</v>
      </c>
      <c r="Q15" s="19">
        <f>P15*$B$9</f>
        <v>432</v>
      </c>
      <c r="R15" s="21">
        <f>Q15-$F$8</f>
        <v>381.41999999999996</v>
      </c>
      <c r="S15" s="17"/>
      <c r="T15" s="21">
        <f>$S$5+(R15/$P$2)</f>
        <v>1.2122119999999998</v>
      </c>
      <c r="U15" s="17"/>
      <c r="V15" s="1"/>
      <c r="W15" s="1"/>
      <c r="X15" s="1"/>
      <c r="Y15" s="1"/>
      <c r="Z15" s="1"/>
    </row>
    <row r="16" spans="1:26" ht="15.75" x14ac:dyDescent="0.25">
      <c r="A16" s="1"/>
      <c r="B16" s="4"/>
      <c r="C16" s="9">
        <f>C15+72</f>
        <v>504</v>
      </c>
      <c r="D16" s="14"/>
      <c r="E16" s="15">
        <f>(D15+D17)/2</f>
        <v>453.41999999999996</v>
      </c>
      <c r="F16" s="16"/>
      <c r="G16" s="15">
        <f>$E$5+(E16/$B$2)</f>
        <v>0.79288199999999998</v>
      </c>
      <c r="H16" s="10"/>
      <c r="I16" s="4"/>
      <c r="J16" s="9">
        <f>J15+72</f>
        <v>504</v>
      </c>
      <c r="K16" s="14"/>
      <c r="L16" s="15">
        <f t="shared" si="0"/>
        <v>36.939999999999941</v>
      </c>
      <c r="M16" s="16"/>
      <c r="N16" s="15">
        <f>$L$4-(L16/$I$2)</f>
        <v>1.1845159999999999</v>
      </c>
      <c r="P16" s="4"/>
      <c r="Q16" s="9">
        <f>Q15+72</f>
        <v>504</v>
      </c>
      <c r="R16" s="14"/>
      <c r="S16" s="15">
        <f>(R15+R17)/2</f>
        <v>453.41999999999996</v>
      </c>
      <c r="T16" s="16"/>
      <c r="U16" s="15">
        <f>$S$5+(S16/$B$2)</f>
        <v>1.2194119999999999</v>
      </c>
      <c r="V16" s="1"/>
      <c r="W16" s="1"/>
      <c r="X16" s="1"/>
      <c r="Y16" s="1"/>
      <c r="Z16" s="1"/>
    </row>
    <row r="17" spans="1:26" s="2" customFormat="1" ht="15.75" x14ac:dyDescent="0.25">
      <c r="A17" s="1"/>
      <c r="B17" s="7">
        <v>4</v>
      </c>
      <c r="C17" s="19">
        <f>B17*$B$9</f>
        <v>576</v>
      </c>
      <c r="D17" s="21">
        <f>C17-$F$8</f>
        <v>525.41999999999996</v>
      </c>
      <c r="E17" s="17"/>
      <c r="F17" s="21">
        <f>$E$5+(D17/$B$2)</f>
        <v>0.80008199999999996</v>
      </c>
      <c r="G17" s="17"/>
      <c r="H17" s="10"/>
      <c r="I17" s="7">
        <v>4</v>
      </c>
      <c r="J17" s="19">
        <f>I17*$B$9</f>
        <v>576</v>
      </c>
      <c r="K17" s="21">
        <f>J17-$M$8</f>
        <v>108.93999999999994</v>
      </c>
      <c r="L17" s="17"/>
      <c r="M17" s="21">
        <f>$L$4-(K17/$I$2)</f>
        <v>1.177316</v>
      </c>
      <c r="N17" s="17"/>
      <c r="O17" s="1"/>
      <c r="P17" s="7">
        <v>4</v>
      </c>
      <c r="Q17" s="19">
        <f>P17*$B$9</f>
        <v>576</v>
      </c>
      <c r="R17" s="21">
        <f>Q17-$F$8</f>
        <v>525.41999999999996</v>
      </c>
      <c r="S17" s="17"/>
      <c r="T17" s="21">
        <f>$S$5+(R17/$P$2)</f>
        <v>1.226612</v>
      </c>
      <c r="U17" s="17"/>
      <c r="V17" s="1"/>
      <c r="W17" s="1"/>
      <c r="X17" s="1"/>
      <c r="Y17" s="1"/>
      <c r="Z17" s="1"/>
    </row>
    <row r="18" spans="1:26" ht="15.75" x14ac:dyDescent="0.25">
      <c r="A18" s="1"/>
      <c r="B18" s="4"/>
      <c r="C18" s="9">
        <f>C17+72</f>
        <v>648</v>
      </c>
      <c r="D18" s="14"/>
      <c r="E18" s="15">
        <f>(D17+D19)/2</f>
        <v>597.41999999999996</v>
      </c>
      <c r="F18" s="16"/>
      <c r="G18" s="15">
        <f>$E$5+(E18/$B$2)</f>
        <v>0.80728199999999994</v>
      </c>
      <c r="H18" s="10"/>
      <c r="I18" s="4"/>
      <c r="J18" s="9">
        <f>J17+72</f>
        <v>648</v>
      </c>
      <c r="K18" s="14"/>
      <c r="L18" s="15">
        <f t="shared" si="0"/>
        <v>180.93999999999994</v>
      </c>
      <c r="M18" s="16"/>
      <c r="N18" s="15">
        <f>$L$4-(L18/$I$2)</f>
        <v>1.1701159999999999</v>
      </c>
      <c r="P18" s="4"/>
      <c r="Q18" s="9">
        <f>Q17+72</f>
        <v>648</v>
      </c>
      <c r="R18" s="14"/>
      <c r="S18" s="15">
        <f>(R17+R19)/2</f>
        <v>597.41999999999996</v>
      </c>
      <c r="T18" s="16"/>
      <c r="U18" s="15">
        <f>$S$5+(S18/$B$2)</f>
        <v>1.2338119999999999</v>
      </c>
      <c r="V18" s="1"/>
      <c r="W18" s="1"/>
      <c r="X18" s="1"/>
      <c r="Y18" s="1"/>
      <c r="Z18" s="1"/>
    </row>
    <row r="19" spans="1:26" s="2" customFormat="1" ht="15.75" x14ac:dyDescent="0.25">
      <c r="A19" s="1"/>
      <c r="B19" s="7">
        <v>5</v>
      </c>
      <c r="C19" s="19">
        <f>B19*$B$9</f>
        <v>720</v>
      </c>
      <c r="D19" s="21">
        <f>C19-$F$8</f>
        <v>669.42</v>
      </c>
      <c r="E19" s="17"/>
      <c r="F19" s="21">
        <f>$E$5+(D19/$B$2)</f>
        <v>0.81448199999999993</v>
      </c>
      <c r="G19" s="17"/>
      <c r="H19" s="10"/>
      <c r="I19" s="7">
        <v>5</v>
      </c>
      <c r="J19" s="19">
        <f>I19*$B$9</f>
        <v>720</v>
      </c>
      <c r="K19" s="21">
        <f>J19-$M$8</f>
        <v>252.93999999999994</v>
      </c>
      <c r="L19" s="17"/>
      <c r="M19" s="21">
        <f>$L$4-(K19/$I$2)</f>
        <v>1.1629160000000001</v>
      </c>
      <c r="N19" s="17"/>
      <c r="O19" s="1"/>
      <c r="P19" s="7">
        <v>5</v>
      </c>
      <c r="Q19" s="19">
        <f>P19*$B$9</f>
        <v>720</v>
      </c>
      <c r="R19" s="21">
        <f>Q19-$F$8</f>
        <v>669.42</v>
      </c>
      <c r="S19" s="17"/>
      <c r="T19" s="21">
        <f>$S$5+(R19/$P$2)</f>
        <v>1.241012</v>
      </c>
      <c r="U19" s="17"/>
      <c r="V19" s="1"/>
      <c r="W19" s="1"/>
      <c r="X19" s="1"/>
      <c r="Y19" s="1"/>
      <c r="Z19" s="1"/>
    </row>
    <row r="20" spans="1:26" ht="15.75" x14ac:dyDescent="0.25">
      <c r="A20" s="1"/>
      <c r="B20" s="4"/>
      <c r="C20" s="9">
        <f>C19+72</f>
        <v>792</v>
      </c>
      <c r="D20" s="14"/>
      <c r="E20" s="15">
        <f>(D19+D21)/2</f>
        <v>741.42</v>
      </c>
      <c r="F20" s="16"/>
      <c r="G20" s="15">
        <f>$E$5+(E20/$B$2)</f>
        <v>0.82168200000000002</v>
      </c>
      <c r="H20" s="10"/>
      <c r="I20" s="4"/>
      <c r="J20" s="9">
        <f>J19+72</f>
        <v>792</v>
      </c>
      <c r="K20" s="14"/>
      <c r="L20" s="15">
        <f t="shared" si="0"/>
        <v>324.93999999999994</v>
      </c>
      <c r="M20" s="16"/>
      <c r="N20" s="15">
        <f>$L$4-(L20/$I$2)</f>
        <v>1.155716</v>
      </c>
      <c r="P20" s="4"/>
      <c r="Q20" s="9">
        <f>Q19+72</f>
        <v>792</v>
      </c>
      <c r="R20" s="14"/>
      <c r="S20" s="15">
        <f>(R19+R21)/2</f>
        <v>741.42</v>
      </c>
      <c r="T20" s="16"/>
      <c r="U20" s="15">
        <f>$S$5+(S20/$B$2)</f>
        <v>1.2482119999999999</v>
      </c>
      <c r="V20" s="1"/>
      <c r="W20" s="1"/>
      <c r="X20" s="1"/>
      <c r="Y20" s="1"/>
      <c r="Z20" s="1"/>
    </row>
    <row r="21" spans="1:26" s="2" customFormat="1" ht="15.75" x14ac:dyDescent="0.25">
      <c r="A21" s="1"/>
      <c r="B21" s="7">
        <v>6</v>
      </c>
      <c r="C21" s="19">
        <f>B21*$B$9</f>
        <v>864</v>
      </c>
      <c r="D21" s="21">
        <f>C21-$F$8</f>
        <v>813.42</v>
      </c>
      <c r="E21" s="17"/>
      <c r="F21" s="21">
        <f>$E$5+(D21/$B$2)</f>
        <v>0.82888200000000001</v>
      </c>
      <c r="G21" s="17"/>
      <c r="H21" s="10"/>
      <c r="I21" s="7">
        <v>6</v>
      </c>
      <c r="J21" s="19">
        <f>I21*$B$9</f>
        <v>864</v>
      </c>
      <c r="K21" s="21">
        <f>J21-$M$8</f>
        <v>396.93999999999994</v>
      </c>
      <c r="L21" s="17"/>
      <c r="M21" s="21">
        <f>$L$4-(K21/$I$2)</f>
        <v>1.1485160000000001</v>
      </c>
      <c r="N21" s="17"/>
      <c r="O21" s="1"/>
      <c r="P21" s="7">
        <v>6</v>
      </c>
      <c r="Q21" s="19">
        <f>P21*$B$9</f>
        <v>864</v>
      </c>
      <c r="R21" s="21">
        <f>Q21-$F$8</f>
        <v>813.42</v>
      </c>
      <c r="S21" s="17"/>
      <c r="T21" s="21">
        <f>$S$5+(R21/$P$2)</f>
        <v>1.255412</v>
      </c>
      <c r="U21" s="17"/>
      <c r="V21" s="1"/>
      <c r="W21" s="1"/>
      <c r="X21" s="1"/>
      <c r="Y21" s="1"/>
      <c r="Z21" s="1"/>
    </row>
    <row r="22" spans="1:26" ht="15.75" x14ac:dyDescent="0.25">
      <c r="A22" s="1"/>
      <c r="B22" s="4"/>
      <c r="C22" s="9">
        <f>C21+72</f>
        <v>936</v>
      </c>
      <c r="D22" s="14"/>
      <c r="E22" s="15">
        <f>(D21+D23)/2</f>
        <v>885.42</v>
      </c>
      <c r="F22" s="16"/>
      <c r="G22" s="15">
        <f>$E$5+(E22/$B$2)</f>
        <v>0.83608199999999999</v>
      </c>
      <c r="H22" s="10"/>
      <c r="I22" s="4"/>
      <c r="J22" s="9">
        <f>J21+72</f>
        <v>936</v>
      </c>
      <c r="K22" s="14"/>
      <c r="L22" s="15">
        <f t="shared" si="0"/>
        <v>468.93999999999994</v>
      </c>
      <c r="M22" s="16"/>
      <c r="N22" s="15">
        <f>$L$4-(L22/$I$2)</f>
        <v>1.141316</v>
      </c>
      <c r="P22" s="4"/>
      <c r="Q22" s="9">
        <f>Q21+72</f>
        <v>936</v>
      </c>
      <c r="R22" s="14"/>
      <c r="S22" s="15">
        <f>(R21+R23)/2</f>
        <v>885.42</v>
      </c>
      <c r="T22" s="16"/>
      <c r="U22" s="15">
        <f>$S$5+(S22/$B$2)</f>
        <v>1.2626119999999998</v>
      </c>
      <c r="V22" s="1"/>
      <c r="W22" s="1"/>
      <c r="X22" s="1"/>
      <c r="Y22" s="1"/>
      <c r="Z22" s="1"/>
    </row>
    <row r="23" spans="1:26" s="2" customFormat="1" ht="15.75" x14ac:dyDescent="0.25">
      <c r="A23" s="1"/>
      <c r="B23" s="7">
        <v>7</v>
      </c>
      <c r="C23" s="19">
        <f>B23*$B$9</f>
        <v>1008</v>
      </c>
      <c r="D23" s="21">
        <f>C23-$F$8</f>
        <v>957.42</v>
      </c>
      <c r="E23" s="17"/>
      <c r="F23" s="21">
        <f>$E$5+(D23/$B$2)</f>
        <v>0.84328199999999998</v>
      </c>
      <c r="G23" s="17"/>
      <c r="H23" s="10"/>
      <c r="I23" s="7">
        <v>7</v>
      </c>
      <c r="J23" s="19">
        <f>I23*$B$9</f>
        <v>1008</v>
      </c>
      <c r="K23" s="21">
        <f>J23-$M$8</f>
        <v>540.93999999999994</v>
      </c>
      <c r="L23" s="17"/>
      <c r="M23" s="21">
        <f>$L$4-(K23/$I$2)</f>
        <v>1.1341159999999999</v>
      </c>
      <c r="N23" s="17"/>
      <c r="O23" s="1"/>
      <c r="P23" s="7">
        <v>7</v>
      </c>
      <c r="Q23" s="19">
        <f>P23*$B$9</f>
        <v>1008</v>
      </c>
      <c r="R23" s="21">
        <f>Q23-$F$8</f>
        <v>957.42</v>
      </c>
      <c r="S23" s="17"/>
      <c r="T23" s="21">
        <f>$S$5+(R23/$P$2)</f>
        <v>1.2698119999999999</v>
      </c>
      <c r="U23" s="17"/>
      <c r="V23" s="1"/>
      <c r="W23" s="1"/>
      <c r="X23" s="1"/>
      <c r="Y23" s="1"/>
      <c r="Z23" s="1"/>
    </row>
    <row r="24" spans="1:26" ht="15.75" x14ac:dyDescent="0.25">
      <c r="A24" s="1"/>
      <c r="B24" s="4"/>
      <c r="C24" s="9">
        <f>C23+72</f>
        <v>1080</v>
      </c>
      <c r="D24" s="14"/>
      <c r="E24" s="15">
        <f>(D23+D25)/2</f>
        <v>1029.4199999999998</v>
      </c>
      <c r="F24" s="16"/>
      <c r="G24" s="15">
        <f>$E$5+(E24/$B$2)</f>
        <v>0.85048199999999996</v>
      </c>
      <c r="H24" s="10"/>
      <c r="I24" s="4"/>
      <c r="J24" s="9">
        <f>J23+72</f>
        <v>1080</v>
      </c>
      <c r="K24" s="14"/>
      <c r="L24" s="15">
        <f t="shared" si="0"/>
        <v>612.93999999999994</v>
      </c>
      <c r="M24" s="16"/>
      <c r="N24" s="15">
        <f>$L$4-(L24/$I$2)</f>
        <v>1.126916</v>
      </c>
      <c r="P24" s="4"/>
      <c r="Q24" s="9">
        <f>Q23+72</f>
        <v>1080</v>
      </c>
      <c r="R24" s="14"/>
      <c r="S24" s="15">
        <f>(R23+R25)/2</f>
        <v>1029.4199999999998</v>
      </c>
      <c r="T24" s="16"/>
      <c r="U24" s="15">
        <f>$S$5+(S24/$B$2)</f>
        <v>1.277012</v>
      </c>
      <c r="V24" s="1"/>
      <c r="W24" s="1"/>
      <c r="X24" s="1"/>
      <c r="Y24" s="1"/>
      <c r="Z24" s="1"/>
    </row>
    <row r="25" spans="1:26" s="2" customFormat="1" ht="15.75" x14ac:dyDescent="0.25">
      <c r="A25" s="1"/>
      <c r="B25" s="7">
        <v>8</v>
      </c>
      <c r="C25" s="19">
        <f>B25*$B$9</f>
        <v>1152</v>
      </c>
      <c r="D25" s="21">
        <f>C25-$F$8</f>
        <v>1101.4199999999998</v>
      </c>
      <c r="E25" s="17"/>
      <c r="F25" s="21">
        <f>$E$5+(D25/$B$2)</f>
        <v>0.85768199999999994</v>
      </c>
      <c r="G25" s="17"/>
      <c r="H25" s="10"/>
      <c r="I25" s="7">
        <v>8</v>
      </c>
      <c r="J25" s="19">
        <f>I25*$B$9</f>
        <v>1152</v>
      </c>
      <c r="K25" s="21">
        <f>J25-$M$8</f>
        <v>684.93999999999994</v>
      </c>
      <c r="L25" s="17"/>
      <c r="M25" s="21">
        <f>$L$4-(K25/$I$2)</f>
        <v>1.1197159999999999</v>
      </c>
      <c r="N25" s="17"/>
      <c r="O25" s="1"/>
      <c r="P25" s="7">
        <v>8</v>
      </c>
      <c r="Q25" s="19">
        <f>P25*$B$9</f>
        <v>1152</v>
      </c>
      <c r="R25" s="21">
        <f>Q25-$F$8</f>
        <v>1101.4199999999998</v>
      </c>
      <c r="S25" s="17"/>
      <c r="T25" s="21">
        <f>$S$5+(R25/$P$2)</f>
        <v>1.2842119999999999</v>
      </c>
      <c r="U25" s="17"/>
      <c r="V25" s="1"/>
      <c r="W25" s="1"/>
      <c r="X25" s="1"/>
      <c r="Y25" s="1"/>
      <c r="Z25" s="1"/>
    </row>
    <row r="26" spans="1:26" ht="15.75" x14ac:dyDescent="0.25">
      <c r="A26" s="1"/>
      <c r="B26" s="4"/>
      <c r="C26" s="9">
        <f>C25+72</f>
        <v>1224</v>
      </c>
      <c r="D26" s="14"/>
      <c r="E26" s="15">
        <f>(D25+D27)/2</f>
        <v>1173.4199999999998</v>
      </c>
      <c r="F26" s="16"/>
      <c r="G26" s="15">
        <f>$E$5+(E26/$B$2)</f>
        <v>0.86488199999999993</v>
      </c>
      <c r="H26" s="10"/>
      <c r="I26" s="4"/>
      <c r="J26" s="9">
        <f>J25+72</f>
        <v>1224</v>
      </c>
      <c r="K26" s="14"/>
      <c r="L26" s="15">
        <f t="shared" si="0"/>
        <v>756.93999999999994</v>
      </c>
      <c r="M26" s="16"/>
      <c r="N26" s="15">
        <f>$L$4-(L26/$I$2)</f>
        <v>1.1125160000000001</v>
      </c>
      <c r="P26" s="4"/>
      <c r="Q26" s="9">
        <f>Q25+72</f>
        <v>1224</v>
      </c>
      <c r="R26" s="14"/>
      <c r="S26" s="15">
        <f>(R25+R27)/2</f>
        <v>1173.4199999999998</v>
      </c>
      <c r="T26" s="16"/>
      <c r="U26" s="15">
        <f>$S$5+(S26/$B$2)</f>
        <v>1.291412</v>
      </c>
      <c r="V26" s="1"/>
      <c r="W26" s="1"/>
      <c r="X26" s="1"/>
      <c r="Y26" s="1"/>
      <c r="Z26" s="1"/>
    </row>
    <row r="27" spans="1:26" s="2" customFormat="1" ht="15.75" x14ac:dyDescent="0.25">
      <c r="A27" s="1"/>
      <c r="B27" s="7">
        <v>9</v>
      </c>
      <c r="C27" s="19">
        <f>B27*$B$9</f>
        <v>1296</v>
      </c>
      <c r="D27" s="21">
        <f>C27-$F$8</f>
        <v>1245.4199999999998</v>
      </c>
      <c r="E27" s="17"/>
      <c r="F27" s="21">
        <f>$E$5+(D27/$B$2)</f>
        <v>0.87208200000000002</v>
      </c>
      <c r="G27" s="17"/>
      <c r="H27" s="10"/>
      <c r="I27" s="7">
        <v>9</v>
      </c>
      <c r="J27" s="19">
        <f>I27*$B$9</f>
        <v>1296</v>
      </c>
      <c r="K27" s="21">
        <f>J27-$M$8</f>
        <v>828.93999999999994</v>
      </c>
      <c r="L27" s="17"/>
      <c r="M27" s="21">
        <f>$L$4-(K27/$I$2)</f>
        <v>1.105316</v>
      </c>
      <c r="N27" s="17"/>
      <c r="O27" s="1"/>
      <c r="P27" s="7">
        <v>9</v>
      </c>
      <c r="Q27" s="19">
        <f>P27*$B$9</f>
        <v>1296</v>
      </c>
      <c r="R27" s="21">
        <f>Q27-$F$8</f>
        <v>1245.4199999999998</v>
      </c>
      <c r="S27" s="17"/>
      <c r="T27" s="21">
        <f>$S$5+(R27/$P$2)</f>
        <v>1.2986119999999999</v>
      </c>
      <c r="U27" s="17"/>
      <c r="V27" s="1"/>
      <c r="W27" s="1"/>
      <c r="X27" s="1"/>
      <c r="Y27" s="1"/>
      <c r="Z27" s="1"/>
    </row>
    <row r="28" spans="1:26" ht="15.75" x14ac:dyDescent="0.25">
      <c r="A28" s="1"/>
      <c r="B28" s="4"/>
      <c r="C28" s="9">
        <f>C27+72</f>
        <v>1368</v>
      </c>
      <c r="D28" s="14"/>
      <c r="E28" s="15">
        <f>(D27+D29)/2</f>
        <v>1317.4199999999998</v>
      </c>
      <c r="F28" s="16"/>
      <c r="G28" s="15">
        <f>$E$5+(E28/$B$2)</f>
        <v>0.87928200000000001</v>
      </c>
      <c r="H28" s="10"/>
      <c r="I28" s="4"/>
      <c r="J28" s="9">
        <f>J27+72</f>
        <v>1368</v>
      </c>
      <c r="K28" s="14"/>
      <c r="L28" s="15">
        <f t="shared" si="0"/>
        <v>900.93999999999994</v>
      </c>
      <c r="M28" s="16"/>
      <c r="N28" s="15">
        <f>$L$4-(L28/$I$2)</f>
        <v>1.0981160000000001</v>
      </c>
      <c r="P28" s="4"/>
      <c r="Q28" s="9">
        <f>Q27+72</f>
        <v>1368</v>
      </c>
      <c r="R28" s="14"/>
      <c r="S28" s="15">
        <f>(R27+R29)/2</f>
        <v>1317.4199999999998</v>
      </c>
      <c r="T28" s="16"/>
      <c r="U28" s="15">
        <f>$S$5+(S28/$B$2)</f>
        <v>1.305812</v>
      </c>
      <c r="V28" s="1"/>
      <c r="W28" s="1"/>
      <c r="X28" s="1"/>
      <c r="Y28" s="1"/>
      <c r="Z28" s="1"/>
    </row>
    <row r="29" spans="1:26" s="2" customFormat="1" ht="15.75" x14ac:dyDescent="0.25">
      <c r="A29" s="1"/>
      <c r="B29" s="7">
        <v>10</v>
      </c>
      <c r="C29" s="19">
        <f>B29*$B$9</f>
        <v>1440</v>
      </c>
      <c r="D29" s="21">
        <f>C29-$F$8</f>
        <v>1389.4199999999998</v>
      </c>
      <c r="E29" s="17"/>
      <c r="F29" s="21">
        <f>$E$5+(D29/$B$2)</f>
        <v>0.88648199999999999</v>
      </c>
      <c r="G29" s="17"/>
      <c r="H29" s="10"/>
      <c r="I29" s="7">
        <v>10</v>
      </c>
      <c r="J29" s="19">
        <f>I29*$B$9</f>
        <v>1440</v>
      </c>
      <c r="K29" s="21">
        <f>J29-$M$8</f>
        <v>972.93999999999994</v>
      </c>
      <c r="L29" s="17"/>
      <c r="M29" s="21">
        <f>$L$4-(K29/$I$2)</f>
        <v>1.090916</v>
      </c>
      <c r="N29" s="17"/>
      <c r="O29" s="1"/>
      <c r="P29" s="7">
        <v>10</v>
      </c>
      <c r="Q29" s="19">
        <f>P29*$B$9</f>
        <v>1440</v>
      </c>
      <c r="R29" s="21">
        <f>Q29-$F$8</f>
        <v>1389.4199999999998</v>
      </c>
      <c r="S29" s="17"/>
      <c r="T29" s="21">
        <f>$S$5+(R29/$P$2)</f>
        <v>1.3130119999999998</v>
      </c>
      <c r="U29" s="17"/>
      <c r="V29" s="1"/>
      <c r="W29" s="1"/>
      <c r="X29" s="1"/>
      <c r="Y29" s="1"/>
      <c r="Z29" s="1"/>
    </row>
    <row r="30" spans="1:26" ht="15.75" x14ac:dyDescent="0.25">
      <c r="A30" s="1"/>
      <c r="B30" s="4"/>
      <c r="C30" s="9">
        <f>C29+72</f>
        <v>1512</v>
      </c>
      <c r="D30" s="14"/>
      <c r="E30" s="15">
        <f>(D29+D31)/2</f>
        <v>1461.4199999999998</v>
      </c>
      <c r="F30" s="16"/>
      <c r="G30" s="15">
        <f>$E$5+(E30/$B$2)</f>
        <v>0.89368199999999998</v>
      </c>
      <c r="H30" s="10"/>
      <c r="I30" s="4"/>
      <c r="J30" s="9">
        <f>J29+72</f>
        <v>1512</v>
      </c>
      <c r="K30" s="14"/>
      <c r="L30" s="15">
        <f>(K29+K31)/2</f>
        <v>1044.94</v>
      </c>
      <c r="M30" s="16"/>
      <c r="N30" s="15">
        <f>$L$4-(L30/$I$2)</f>
        <v>1.0837159999999999</v>
      </c>
      <c r="P30" s="4"/>
      <c r="Q30" s="9">
        <f>Q29+72</f>
        <v>1512</v>
      </c>
      <c r="R30" s="14"/>
      <c r="S30" s="15">
        <f>(R29+R31)/2</f>
        <v>1461.4199999999998</v>
      </c>
      <c r="T30" s="16"/>
      <c r="U30" s="15">
        <f>$S$5+(S30/$B$2)</f>
        <v>1.3202119999999999</v>
      </c>
      <c r="V30" s="1"/>
      <c r="W30" s="1"/>
      <c r="X30" s="1"/>
      <c r="Y30" s="1"/>
      <c r="Z30" s="1"/>
    </row>
    <row r="31" spans="1:26" s="2" customFormat="1" ht="15.75" x14ac:dyDescent="0.25">
      <c r="A31" s="1"/>
      <c r="B31" s="7">
        <v>11</v>
      </c>
      <c r="C31" s="19">
        <f>B31*$B$9</f>
        <v>1584</v>
      </c>
      <c r="D31" s="21">
        <f>C31-$F$8</f>
        <v>1533.4199999999998</v>
      </c>
      <c r="E31" s="17"/>
      <c r="F31" s="21">
        <f>$E$5+(D31/$B$2)</f>
        <v>0.90088199999999996</v>
      </c>
      <c r="G31" s="17"/>
      <c r="H31" s="10"/>
      <c r="I31" s="7">
        <v>11</v>
      </c>
      <c r="J31" s="19">
        <f>I31*$B$9</f>
        <v>1584</v>
      </c>
      <c r="K31" s="21">
        <f>J31-$M$8</f>
        <v>1116.94</v>
      </c>
      <c r="L31" s="17"/>
      <c r="M31" s="21">
        <f>$L$4-(K31/$I$2)</f>
        <v>1.076516</v>
      </c>
      <c r="N31" s="17"/>
      <c r="O31" s="1"/>
      <c r="P31" s="7">
        <v>11</v>
      </c>
      <c r="Q31" s="19">
        <f>P31*$B$9</f>
        <v>1584</v>
      </c>
      <c r="R31" s="21">
        <f>Q31-$F$8</f>
        <v>1533.4199999999998</v>
      </c>
      <c r="S31" s="17"/>
      <c r="T31" s="21">
        <f>$S$5+(R31/$P$2)</f>
        <v>1.3274119999999998</v>
      </c>
      <c r="U31" s="17"/>
      <c r="V31" s="1"/>
      <c r="W31" s="1"/>
      <c r="X31" s="1"/>
      <c r="Y31" s="1"/>
      <c r="Z31" s="1"/>
    </row>
    <row r="32" spans="1:26" ht="15.75" x14ac:dyDescent="0.25">
      <c r="A32" s="1"/>
      <c r="B32" s="4"/>
      <c r="C32" s="9">
        <f>C31+72</f>
        <v>1656</v>
      </c>
      <c r="D32" s="16"/>
      <c r="E32" s="15">
        <f>(D31+D33)/2</f>
        <v>1605.4199999999998</v>
      </c>
      <c r="F32" s="16"/>
      <c r="G32" s="15">
        <f>$E$5+(E32/$B$2)</f>
        <v>0.90808199999999994</v>
      </c>
      <c r="H32" s="10"/>
      <c r="I32" s="4"/>
      <c r="J32" s="9">
        <f>J31+72</f>
        <v>1656</v>
      </c>
      <c r="K32" s="16"/>
      <c r="L32" s="15">
        <f t="shared" si="0"/>
        <v>1188.94</v>
      </c>
      <c r="M32" s="16"/>
      <c r="N32" s="15">
        <f>$L$4-(L32/$I$2)</f>
        <v>1.0693159999999999</v>
      </c>
      <c r="P32" s="4"/>
      <c r="Q32" s="9">
        <f>Q31+72</f>
        <v>1656</v>
      </c>
      <c r="R32" s="16"/>
      <c r="S32" s="15">
        <f>(R31+R33)/2</f>
        <v>1605.4199999999998</v>
      </c>
      <c r="T32" s="16"/>
      <c r="U32" s="15">
        <f>$S$5+(S32/$B$2)</f>
        <v>1.3346119999999999</v>
      </c>
      <c r="V32" s="1"/>
      <c r="W32" s="1"/>
      <c r="X32" s="1"/>
      <c r="Y32" s="1"/>
      <c r="Z32" s="1"/>
    </row>
    <row r="33" spans="1:26" s="2" customFormat="1" ht="15.75" x14ac:dyDescent="0.25">
      <c r="A33" s="1"/>
      <c r="B33" s="7">
        <v>12</v>
      </c>
      <c r="C33" s="19">
        <f>B33*$B$9</f>
        <v>1728</v>
      </c>
      <c r="D33" s="21">
        <f>C33-$F$8</f>
        <v>1677.4199999999998</v>
      </c>
      <c r="E33" s="17"/>
      <c r="F33" s="21">
        <f>$E$5+(D33/$B$2)</f>
        <v>0.91528199999999993</v>
      </c>
      <c r="G33" s="17"/>
      <c r="H33" s="10"/>
      <c r="I33" s="7">
        <v>12</v>
      </c>
      <c r="J33" s="19">
        <f>I33*$B$9</f>
        <v>1728</v>
      </c>
      <c r="K33" s="21">
        <f>J33-$M$8</f>
        <v>1260.94</v>
      </c>
      <c r="L33" s="17"/>
      <c r="M33" s="21">
        <f>$L$4-(K33/$I$2)</f>
        <v>1.0621160000000001</v>
      </c>
      <c r="N33" s="17"/>
      <c r="O33" s="1"/>
      <c r="P33" s="7">
        <v>12</v>
      </c>
      <c r="Q33" s="19">
        <f>P33*$B$9</f>
        <v>1728</v>
      </c>
      <c r="R33" s="21">
        <f>Q33-$F$8</f>
        <v>1677.4199999999998</v>
      </c>
      <c r="S33" s="17"/>
      <c r="T33" s="21">
        <f>$S$5+(R33/$P$2)</f>
        <v>1.341812</v>
      </c>
      <c r="U33" s="17"/>
      <c r="V33" s="1"/>
      <c r="W33" s="1"/>
      <c r="X33" s="1"/>
      <c r="Y33" s="1"/>
      <c r="Z33" s="1"/>
    </row>
    <row r="34" spans="1:26" s="2" customFormat="1" ht="15.75" x14ac:dyDescent="0.25">
      <c r="A34" s="1"/>
      <c r="B34" s="4"/>
      <c r="C34" s="9">
        <f>C33+72</f>
        <v>1800</v>
      </c>
      <c r="D34" s="16"/>
      <c r="E34" s="15">
        <f>(D33+D35)/2</f>
        <v>1749.4199999999998</v>
      </c>
      <c r="F34" s="16"/>
      <c r="G34" s="15">
        <f>$E$5+(E34/$B$2)</f>
        <v>0.92248200000000002</v>
      </c>
      <c r="H34" s="10"/>
      <c r="I34" s="4"/>
      <c r="J34" s="9">
        <f>J33+72</f>
        <v>1800</v>
      </c>
      <c r="K34" s="16"/>
      <c r="L34" s="15">
        <f>(K33+K35)/2</f>
        <v>1332.94</v>
      </c>
      <c r="M34" s="16"/>
      <c r="N34" s="15">
        <f>$L$4-(L34/$I$2)</f>
        <v>1.054916</v>
      </c>
      <c r="O34" s="1"/>
      <c r="P34" s="4"/>
      <c r="Q34" s="9">
        <f>Q33+72</f>
        <v>1800</v>
      </c>
      <c r="R34" s="16"/>
      <c r="S34" s="15">
        <f>(R33+R35)/2</f>
        <v>1749.4199999999998</v>
      </c>
      <c r="T34" s="16"/>
      <c r="U34" s="15">
        <f>$S$5+(S34/$B$2)</f>
        <v>1.3490119999999999</v>
      </c>
      <c r="V34" s="1"/>
      <c r="W34" s="1"/>
      <c r="X34" s="1"/>
      <c r="Y34" s="1"/>
      <c r="Z34" s="1"/>
    </row>
    <row r="35" spans="1:26" s="2" customFormat="1" ht="15.75" x14ac:dyDescent="0.25">
      <c r="A35" s="1"/>
      <c r="B35" s="7">
        <v>13</v>
      </c>
      <c r="C35" s="19">
        <f>B35*$B$9</f>
        <v>1872</v>
      </c>
      <c r="D35" s="21">
        <f>C35-$F$8</f>
        <v>1821.4199999999998</v>
      </c>
      <c r="E35" s="17"/>
      <c r="F35" s="21">
        <f>$E$5+(D35/$B$2)</f>
        <v>0.92968200000000001</v>
      </c>
      <c r="G35" s="17"/>
      <c r="H35" s="10"/>
      <c r="I35" s="7">
        <v>13</v>
      </c>
      <c r="J35" s="19">
        <f>I35*$B$9</f>
        <v>1872</v>
      </c>
      <c r="K35" s="21">
        <f>J35-$M$8</f>
        <v>1404.94</v>
      </c>
      <c r="L35" s="17"/>
      <c r="M35" s="21">
        <f>$L$4-(K35/$I$2)</f>
        <v>1.0477159999999999</v>
      </c>
      <c r="N35" s="17"/>
      <c r="O35" s="1"/>
      <c r="P35" s="7">
        <v>13</v>
      </c>
      <c r="Q35" s="19">
        <f>P35*$B$9</f>
        <v>1872</v>
      </c>
      <c r="R35" s="21">
        <f>Q35-$F$8</f>
        <v>1821.4199999999998</v>
      </c>
      <c r="S35" s="17"/>
      <c r="T35" s="21">
        <f>$S$5+(R35/$P$2)</f>
        <v>1.356212</v>
      </c>
      <c r="U35" s="17"/>
      <c r="V35" s="1"/>
      <c r="W35" s="1"/>
      <c r="X35" s="1"/>
      <c r="Y35" s="1"/>
      <c r="Z35" s="1"/>
    </row>
    <row r="36" spans="1:26" s="2" customFormat="1" ht="15.75" x14ac:dyDescent="0.25">
      <c r="A36" s="1"/>
      <c r="B36" s="4"/>
      <c r="C36" s="9">
        <f>C35+72</f>
        <v>1944</v>
      </c>
      <c r="D36" s="16"/>
      <c r="E36" s="15">
        <f>(D35+D37)/2</f>
        <v>1893.4199999999998</v>
      </c>
      <c r="F36" s="16"/>
      <c r="G36" s="15">
        <f>$E$5+(E36/$B$2)</f>
        <v>0.93688199999999999</v>
      </c>
      <c r="H36" s="10"/>
      <c r="I36" s="4"/>
      <c r="J36" s="9">
        <f>J35+72</f>
        <v>1944</v>
      </c>
      <c r="K36" s="16"/>
      <c r="L36" s="15">
        <f>(K35+K37)/2</f>
        <v>1476.94</v>
      </c>
      <c r="M36" s="16"/>
      <c r="N36" s="15">
        <f>$L$4-(L36/$I$2)</f>
        <v>1.040516</v>
      </c>
      <c r="O36" s="1"/>
      <c r="P36" s="4"/>
      <c r="Q36" s="9">
        <f>Q35+72</f>
        <v>1944</v>
      </c>
      <c r="R36" s="16"/>
      <c r="S36" s="15">
        <f>(R35+R37)/2</f>
        <v>1893.4199999999998</v>
      </c>
      <c r="T36" s="16"/>
      <c r="U36" s="15">
        <f>$S$5+(S36/$B$2)</f>
        <v>1.3634119999999998</v>
      </c>
      <c r="V36" s="1"/>
      <c r="W36" s="1"/>
      <c r="X36" s="1"/>
      <c r="Y36" s="1"/>
      <c r="Z36" s="1"/>
    </row>
    <row r="37" spans="1:26" s="2" customFormat="1" ht="15.75" x14ac:dyDescent="0.25">
      <c r="A37" s="1"/>
      <c r="B37" s="7">
        <v>14</v>
      </c>
      <c r="C37" s="19">
        <f>B37*$B$9</f>
        <v>2016</v>
      </c>
      <c r="D37" s="21">
        <f>C37-$F$8</f>
        <v>1965.4199999999998</v>
      </c>
      <c r="E37" s="17"/>
      <c r="F37" s="21">
        <f>$E$5+(D37/$B$2)</f>
        <v>0.94408199999999998</v>
      </c>
      <c r="G37" s="17"/>
      <c r="H37" s="10"/>
      <c r="I37" s="7">
        <v>14</v>
      </c>
      <c r="J37" s="19">
        <f>I37*$B$9</f>
        <v>2016</v>
      </c>
      <c r="K37" s="21">
        <f>J37-$M$8</f>
        <v>1548.94</v>
      </c>
      <c r="L37" s="17"/>
      <c r="M37" s="21">
        <f>$L$4-(K37/$I$2)</f>
        <v>1.0333159999999999</v>
      </c>
      <c r="N37" s="17"/>
      <c r="O37" s="1"/>
      <c r="P37" s="7">
        <v>14</v>
      </c>
      <c r="Q37" s="19">
        <f>P37*$B$9</f>
        <v>2016</v>
      </c>
      <c r="R37" s="21">
        <f>Q37-$F$8</f>
        <v>1965.4199999999998</v>
      </c>
      <c r="S37" s="17"/>
      <c r="T37" s="21">
        <f>$S$5+(R37/$P$2)</f>
        <v>1.3706119999999999</v>
      </c>
      <c r="U37" s="17"/>
      <c r="V37" s="1"/>
      <c r="W37" s="1"/>
      <c r="X37" s="1"/>
      <c r="Y37" s="1"/>
      <c r="Z37" s="1"/>
    </row>
    <row r="38" spans="1:26" s="2" customFormat="1" ht="15.75" x14ac:dyDescent="0.25">
      <c r="A38" s="1"/>
      <c r="B38" s="4"/>
      <c r="C38" s="9">
        <f>C37+72</f>
        <v>2088</v>
      </c>
      <c r="D38" s="16"/>
      <c r="E38" s="15">
        <f>(D37+D39)/2</f>
        <v>2037.42</v>
      </c>
      <c r="F38" s="16"/>
      <c r="G38" s="15">
        <f>$E$5+(E38/$B$2)</f>
        <v>0.95128199999999996</v>
      </c>
      <c r="H38" s="10"/>
      <c r="I38" s="4"/>
      <c r="J38" s="9">
        <f>J37+72</f>
        <v>2088</v>
      </c>
      <c r="K38" s="16"/>
      <c r="L38" s="15">
        <f>(K37+K39)/2</f>
        <v>1620.94</v>
      </c>
      <c r="M38" s="16"/>
      <c r="N38" s="15">
        <f>$L$4-(L38/$I$2)</f>
        <v>1.026116</v>
      </c>
      <c r="O38" s="1"/>
      <c r="P38" s="4"/>
      <c r="Q38" s="9">
        <f>Q37+72</f>
        <v>2088</v>
      </c>
      <c r="R38" s="16"/>
      <c r="S38" s="15">
        <f>(R37+R39)/2</f>
        <v>2037.42</v>
      </c>
      <c r="T38" s="16"/>
      <c r="U38" s="15">
        <f>$S$5+(S38/$B$2)</f>
        <v>1.377812</v>
      </c>
      <c r="V38" s="1"/>
      <c r="W38" s="1"/>
      <c r="X38" s="1"/>
      <c r="Y38" s="1"/>
      <c r="Z38" s="1"/>
    </row>
    <row r="39" spans="1:26" s="2" customFormat="1" ht="15.75" x14ac:dyDescent="0.25">
      <c r="A39" s="1"/>
      <c r="B39" s="7">
        <v>15</v>
      </c>
      <c r="C39" s="19">
        <f>B39*$B$9</f>
        <v>2160</v>
      </c>
      <c r="D39" s="21">
        <f>C39-$F$8</f>
        <v>2109.42</v>
      </c>
      <c r="E39" s="17"/>
      <c r="F39" s="21">
        <f>$E$5+(D39/$B$2)</f>
        <v>0.95848200000000006</v>
      </c>
      <c r="G39" s="17"/>
      <c r="H39" s="10"/>
      <c r="I39" s="7">
        <v>15</v>
      </c>
      <c r="J39" s="19">
        <f>I39*$B$9</f>
        <v>2160</v>
      </c>
      <c r="K39" s="21">
        <f>J39-$M$8</f>
        <v>1692.94</v>
      </c>
      <c r="L39" s="17"/>
      <c r="M39" s="21">
        <f>$L$4-(K39/$I$2)</f>
        <v>1.0189159999999999</v>
      </c>
      <c r="N39" s="17"/>
      <c r="O39" s="1"/>
      <c r="P39" s="7">
        <v>15</v>
      </c>
      <c r="Q39" s="19">
        <f>P39*$B$9</f>
        <v>2160</v>
      </c>
      <c r="R39" s="21">
        <f>Q39-$F$8</f>
        <v>2109.42</v>
      </c>
      <c r="S39" s="17"/>
      <c r="T39" s="21">
        <f>$S$5+(R39/$P$2)</f>
        <v>1.3850119999999999</v>
      </c>
      <c r="U39" s="17"/>
      <c r="V39" s="1"/>
      <c r="W39" s="1"/>
      <c r="X39" s="1"/>
      <c r="Y39" s="1"/>
      <c r="Z39" s="1"/>
    </row>
    <row r="40" spans="1:26" s="2" customFormat="1" ht="15.75" x14ac:dyDescent="0.25">
      <c r="A40" s="1"/>
      <c r="B40" s="4"/>
      <c r="C40" s="9">
        <f>C39+72</f>
        <v>2232</v>
      </c>
      <c r="D40" s="16"/>
      <c r="E40" s="15">
        <f>(D39+D41)/2</f>
        <v>2181.42</v>
      </c>
      <c r="F40" s="16"/>
      <c r="G40" s="15">
        <f>$E$5+(E40/$B$2)</f>
        <v>0.96568199999999993</v>
      </c>
      <c r="H40" s="10"/>
      <c r="I40" s="4"/>
      <c r="J40" s="9">
        <f>J39+72</f>
        <v>2232</v>
      </c>
      <c r="K40" s="16"/>
      <c r="L40" s="15">
        <f>(K39+K41)/2</f>
        <v>1764.94</v>
      </c>
      <c r="M40" s="16"/>
      <c r="N40" s="15">
        <f>$L$4-(L40/$I$2)</f>
        <v>1.0117160000000001</v>
      </c>
      <c r="O40" s="1"/>
      <c r="P40" s="4"/>
      <c r="Q40" s="9">
        <f>Q39+72</f>
        <v>2232</v>
      </c>
      <c r="R40" s="16"/>
      <c r="S40" s="15">
        <f>(R39+R41)/2</f>
        <v>2181.42</v>
      </c>
      <c r="T40" s="16"/>
      <c r="U40" s="15">
        <f>$S$5+(S40/$B$2)</f>
        <v>1.392212</v>
      </c>
      <c r="V40" s="1"/>
      <c r="W40" s="1"/>
      <c r="X40" s="1"/>
      <c r="Y40" s="1"/>
      <c r="Z40" s="1"/>
    </row>
    <row r="41" spans="1:26" s="2" customFormat="1" ht="15.75" x14ac:dyDescent="0.25">
      <c r="A41" s="1"/>
      <c r="B41" s="7">
        <v>16</v>
      </c>
      <c r="C41" s="19">
        <f>B41*$B$9</f>
        <v>2304</v>
      </c>
      <c r="D41" s="21">
        <f>C41-$F$8</f>
        <v>2253.42</v>
      </c>
      <c r="E41" s="17"/>
      <c r="F41" s="21">
        <f>$E$5+(D41/$B$2)</f>
        <v>0.97288200000000002</v>
      </c>
      <c r="G41" s="17"/>
      <c r="H41" s="10"/>
      <c r="I41" s="7">
        <v>16</v>
      </c>
      <c r="J41" s="19">
        <f>I41*$B$9</f>
        <v>2304</v>
      </c>
      <c r="K41" s="21">
        <f>J41-$M$8</f>
        <v>1836.94</v>
      </c>
      <c r="L41" s="17"/>
      <c r="M41" s="21">
        <f>$L$4-(K41/$I$2)</f>
        <v>1.004516</v>
      </c>
      <c r="N41" s="17"/>
      <c r="O41" s="1"/>
      <c r="P41" s="7">
        <v>16</v>
      </c>
      <c r="Q41" s="19">
        <f>P41*$B$9</f>
        <v>2304</v>
      </c>
      <c r="R41" s="21">
        <f>Q41-$F$8</f>
        <v>2253.42</v>
      </c>
      <c r="S41" s="17"/>
      <c r="T41" s="21">
        <f>$S$5+(R41/$P$2)</f>
        <v>1.3994119999999999</v>
      </c>
      <c r="U41" s="17"/>
      <c r="V41" s="1"/>
      <c r="W41" s="1"/>
      <c r="X41" s="1"/>
      <c r="Y41" s="1"/>
      <c r="Z41" s="1"/>
    </row>
    <row r="42" spans="1:26" s="2" customFormat="1" ht="15.75" x14ac:dyDescent="0.25">
      <c r="A42" s="1"/>
      <c r="B42" s="4"/>
      <c r="C42" s="9">
        <f>C41+72</f>
        <v>2376</v>
      </c>
      <c r="D42" s="16"/>
      <c r="E42" s="15">
        <f>(D41+D43)/2</f>
        <v>2325.42</v>
      </c>
      <c r="F42" s="16"/>
      <c r="G42" s="15">
        <f>$E$5+(E42/$B$2)</f>
        <v>0.98008200000000001</v>
      </c>
      <c r="H42" s="10"/>
      <c r="I42" s="4"/>
      <c r="J42" s="9">
        <f>J41+72</f>
        <v>2376</v>
      </c>
      <c r="K42" s="16"/>
      <c r="L42" s="15">
        <f>(K41+K43)/2</f>
        <v>1908.94</v>
      </c>
      <c r="M42" s="16"/>
      <c r="N42" s="15">
        <f>$L$4-(L42/$I$2)</f>
        <v>0.99731599999999998</v>
      </c>
      <c r="O42" s="1"/>
      <c r="P42" s="4"/>
      <c r="Q42" s="9">
        <f>Q41+72</f>
        <v>2376</v>
      </c>
      <c r="R42" s="16"/>
      <c r="S42" s="15">
        <f>(R41+R43)/2</f>
        <v>2325.42</v>
      </c>
      <c r="T42" s="16"/>
      <c r="U42" s="15">
        <f>$S$5+(S42/$B$2)</f>
        <v>1.406612</v>
      </c>
      <c r="V42" s="1"/>
      <c r="W42" s="1"/>
      <c r="X42" s="1"/>
      <c r="Y42" s="1"/>
      <c r="Z42" s="1"/>
    </row>
    <row r="43" spans="1:26" s="2" customFormat="1" ht="15.75" x14ac:dyDescent="0.25">
      <c r="A43" s="1"/>
      <c r="B43" s="7">
        <v>17</v>
      </c>
      <c r="C43" s="19">
        <f>B43*$B$9</f>
        <v>2448</v>
      </c>
      <c r="D43" s="21">
        <f>C43-$F$8</f>
        <v>2397.42</v>
      </c>
      <c r="E43" s="17"/>
      <c r="F43" s="21">
        <f>$E$5+(D43/$B$2)</f>
        <v>0.98728199999999999</v>
      </c>
      <c r="G43" s="17"/>
      <c r="H43" s="10"/>
      <c r="I43" s="7">
        <v>17</v>
      </c>
      <c r="J43" s="19">
        <f>I43*$B$9</f>
        <v>2448</v>
      </c>
      <c r="K43" s="21">
        <f>J43-$M$8</f>
        <v>1980.94</v>
      </c>
      <c r="L43" s="17"/>
      <c r="M43" s="21">
        <f>$L$4-(K43/$I$2)</f>
        <v>0.990116</v>
      </c>
      <c r="N43" s="17"/>
      <c r="O43" s="1"/>
      <c r="P43" s="7">
        <v>17</v>
      </c>
      <c r="Q43" s="19">
        <f>P43*$B$9</f>
        <v>2448</v>
      </c>
      <c r="R43" s="21">
        <f>Q43-$F$8</f>
        <v>2397.42</v>
      </c>
      <c r="S43" s="17"/>
      <c r="T43" s="21">
        <f>$S$5+(R43/$P$2)</f>
        <v>1.4138120000000001</v>
      </c>
      <c r="U43" s="17"/>
      <c r="V43" s="1"/>
      <c r="W43" s="1"/>
      <c r="X43" s="1"/>
      <c r="Y43" s="1"/>
      <c r="Z43" s="1"/>
    </row>
    <row r="44" spans="1:26" s="2" customFormat="1" ht="15.75" x14ac:dyDescent="0.25">
      <c r="A44" s="1"/>
      <c r="B44" s="4"/>
      <c r="C44" s="9">
        <f>C43+72</f>
        <v>2520</v>
      </c>
      <c r="D44" s="16"/>
      <c r="E44" s="15">
        <f>(D43+D45)/2</f>
        <v>2469.42</v>
      </c>
      <c r="F44" s="16"/>
      <c r="G44" s="15">
        <f>$E$5+(E44/$B$2)</f>
        <v>0.99448199999999998</v>
      </c>
      <c r="H44" s="10"/>
      <c r="I44" s="4"/>
      <c r="J44" s="9">
        <f>J43+72</f>
        <v>2520</v>
      </c>
      <c r="K44" s="16"/>
      <c r="L44" s="15">
        <f>(K43+K45)/2</f>
        <v>2052.94</v>
      </c>
      <c r="M44" s="16"/>
      <c r="N44" s="15">
        <f>$L$4-(L44/$I$2)</f>
        <v>0.98291600000000001</v>
      </c>
      <c r="O44" s="1"/>
      <c r="P44" s="4"/>
      <c r="Q44" s="9">
        <f>Q43+72</f>
        <v>2520</v>
      </c>
      <c r="R44" s="16"/>
      <c r="S44" s="15">
        <f>(R43+R45)/2</f>
        <v>2469.42</v>
      </c>
      <c r="T44" s="16"/>
      <c r="U44" s="15">
        <f>$S$5+(S44/$B$2)</f>
        <v>1.4210119999999999</v>
      </c>
      <c r="V44" s="1"/>
      <c r="W44" s="1"/>
      <c r="X44" s="1"/>
      <c r="Y44" s="1"/>
      <c r="Z44" s="1"/>
    </row>
    <row r="45" spans="1:26" s="2" customFormat="1" ht="15.75" x14ac:dyDescent="0.25">
      <c r="A45" s="1"/>
      <c r="B45" s="7">
        <v>18</v>
      </c>
      <c r="C45" s="19">
        <f>B45*$B$9</f>
        <v>2592</v>
      </c>
      <c r="D45" s="21">
        <f>C45-$F$8</f>
        <v>2541.42</v>
      </c>
      <c r="E45" s="17"/>
      <c r="F45" s="21">
        <f>$E$5+(D45/$B$2)</f>
        <v>1.001682</v>
      </c>
      <c r="G45" s="17"/>
      <c r="H45" s="10"/>
      <c r="I45" s="7">
        <v>18</v>
      </c>
      <c r="J45" s="19">
        <f>I45*$B$9</f>
        <v>2592</v>
      </c>
      <c r="K45" s="21">
        <f>J45-$M$8</f>
        <v>2124.94</v>
      </c>
      <c r="L45" s="17"/>
      <c r="M45" s="21">
        <f>$L$4-(K45/$I$2)</f>
        <v>0.97571600000000003</v>
      </c>
      <c r="N45" s="17"/>
      <c r="O45" s="1"/>
      <c r="P45" s="7">
        <v>18</v>
      </c>
      <c r="Q45" s="19">
        <f>P45*$B$9</f>
        <v>2592</v>
      </c>
      <c r="R45" s="21">
        <f>Q45-$F$8</f>
        <v>2541.42</v>
      </c>
      <c r="S45" s="17"/>
      <c r="T45" s="21">
        <f>$S$5+(R45/$P$2)</f>
        <v>1.428212</v>
      </c>
      <c r="U45" s="17"/>
      <c r="V45" s="1"/>
      <c r="W45" s="1"/>
      <c r="X45" s="1"/>
      <c r="Y45" s="1"/>
      <c r="Z45" s="1"/>
    </row>
    <row r="46" spans="1:26" s="2" customFormat="1" ht="15.75" x14ac:dyDescent="0.25">
      <c r="A46" s="1"/>
      <c r="B46" s="4"/>
      <c r="C46" s="9">
        <f>C45+72</f>
        <v>2664</v>
      </c>
      <c r="D46" s="16"/>
      <c r="E46" s="15">
        <f>(D45+D47)/2</f>
        <v>2613.42</v>
      </c>
      <c r="F46" s="16"/>
      <c r="G46" s="15">
        <f>$E$5+(E46/$B$2)</f>
        <v>1.0088820000000001</v>
      </c>
      <c r="H46" s="10"/>
      <c r="I46" s="4"/>
      <c r="J46" s="9">
        <f>J45+72</f>
        <v>2664</v>
      </c>
      <c r="K46" s="16"/>
      <c r="L46" s="15">
        <f>(K45+K47)/2</f>
        <v>2196.94</v>
      </c>
      <c r="M46" s="16"/>
      <c r="N46" s="15">
        <f>$L$4-(L46/$I$2)</f>
        <v>0.96851599999999993</v>
      </c>
      <c r="O46" s="1"/>
      <c r="P46" s="4"/>
      <c r="Q46" s="9">
        <f>Q45+72</f>
        <v>2664</v>
      </c>
      <c r="R46" s="16"/>
      <c r="S46" s="15">
        <f>(R45+R47)/2</f>
        <v>2613.42</v>
      </c>
      <c r="T46" s="16"/>
      <c r="U46" s="15">
        <f>$S$5+(S46/$B$2)</f>
        <v>1.4354119999999999</v>
      </c>
      <c r="V46" s="1"/>
      <c r="W46" s="1"/>
      <c r="X46" s="1"/>
      <c r="Y46" s="1"/>
      <c r="Z46" s="1"/>
    </row>
    <row r="47" spans="1:26" s="2" customFormat="1" ht="15.75" x14ac:dyDescent="0.25">
      <c r="A47" s="1"/>
      <c r="B47" s="7">
        <v>19</v>
      </c>
      <c r="C47" s="19">
        <f>B47*$B$9</f>
        <v>2736</v>
      </c>
      <c r="D47" s="21">
        <f>C47-$F$8</f>
        <v>2685.42</v>
      </c>
      <c r="E47" s="17"/>
      <c r="F47" s="21">
        <f>$E$5+(D47/$B$2)</f>
        <v>1.0160819999999999</v>
      </c>
      <c r="G47" s="17"/>
      <c r="H47" s="10"/>
      <c r="I47" s="7">
        <v>19</v>
      </c>
      <c r="J47" s="19">
        <f>I47*$B$9</f>
        <v>2736</v>
      </c>
      <c r="K47" s="21">
        <f>J47-$M$8</f>
        <v>2268.94</v>
      </c>
      <c r="L47" s="17"/>
      <c r="M47" s="21">
        <f>$L$4-(K47/$I$2)</f>
        <v>0.96131599999999995</v>
      </c>
      <c r="N47" s="17"/>
      <c r="O47" s="1"/>
      <c r="P47" s="7">
        <v>19</v>
      </c>
      <c r="Q47" s="19">
        <f>P47*$B$9</f>
        <v>2736</v>
      </c>
      <c r="R47" s="21">
        <f>Q47-$F$8</f>
        <v>2685.42</v>
      </c>
      <c r="S47" s="17"/>
      <c r="T47" s="21">
        <f>$S$5+(R47/$P$2)</f>
        <v>1.442612</v>
      </c>
      <c r="U47" s="17"/>
      <c r="V47" s="1"/>
      <c r="W47" s="1"/>
      <c r="X47" s="1"/>
      <c r="Y47" s="1"/>
      <c r="Z47" s="1"/>
    </row>
    <row r="48" spans="1:26" s="2" customFormat="1" ht="15.75" x14ac:dyDescent="0.25">
      <c r="A48" s="1"/>
      <c r="B48" s="4"/>
      <c r="C48" s="9">
        <f>C47+72</f>
        <v>2808</v>
      </c>
      <c r="D48" s="16"/>
      <c r="E48" s="15">
        <f>(D47+D49)/2</f>
        <v>2757.42</v>
      </c>
      <c r="F48" s="16"/>
      <c r="G48" s="15">
        <f>$E$5+(E48/$B$2)</f>
        <v>1.023282</v>
      </c>
      <c r="H48" s="10"/>
      <c r="I48" s="4"/>
      <c r="J48" s="9">
        <f>J47+72</f>
        <v>2808</v>
      </c>
      <c r="K48" s="16"/>
      <c r="L48" s="15">
        <f>(K47+K49)/2</f>
        <v>2340.94</v>
      </c>
      <c r="M48" s="16"/>
      <c r="N48" s="15">
        <f>$L$4-(L48/$I$2)</f>
        <v>0.95411599999999996</v>
      </c>
      <c r="O48" s="1"/>
      <c r="P48" s="4"/>
      <c r="Q48" s="9">
        <f>Q47+72</f>
        <v>2808</v>
      </c>
      <c r="R48" s="16"/>
      <c r="S48" s="15">
        <f>(R47+R49)/2</f>
        <v>2757.42</v>
      </c>
      <c r="T48" s="16"/>
      <c r="U48" s="15">
        <f>$S$5+(S48/$B$2)</f>
        <v>1.4498119999999999</v>
      </c>
      <c r="V48" s="1"/>
      <c r="W48" s="1"/>
      <c r="X48" s="1"/>
      <c r="Y48" s="1"/>
      <c r="Z48" s="1"/>
    </row>
    <row r="49" spans="1:26" s="2" customFormat="1" ht="15.75" x14ac:dyDescent="0.25">
      <c r="A49" s="1"/>
      <c r="B49" s="7">
        <v>20</v>
      </c>
      <c r="C49" s="19">
        <f>B49*$B$9</f>
        <v>2880</v>
      </c>
      <c r="D49" s="21">
        <f>C49-$F$8</f>
        <v>2829.42</v>
      </c>
      <c r="E49" s="17"/>
      <c r="F49" s="21">
        <f>$E$5+(D49/$B$2)</f>
        <v>1.0304820000000001</v>
      </c>
      <c r="G49" s="17"/>
      <c r="H49" s="10"/>
      <c r="I49" s="7">
        <v>20</v>
      </c>
      <c r="J49" s="19">
        <f>I49*$B$9</f>
        <v>2880</v>
      </c>
      <c r="K49" s="21">
        <f>J49-$M$8</f>
        <v>2412.94</v>
      </c>
      <c r="L49" s="17"/>
      <c r="M49" s="21">
        <f>$L$4-(K49/$I$2)</f>
        <v>0.94691599999999998</v>
      </c>
      <c r="N49" s="17"/>
      <c r="O49" s="1"/>
      <c r="P49" s="7">
        <v>20</v>
      </c>
      <c r="Q49" s="19">
        <f>P49*$B$9</f>
        <v>2880</v>
      </c>
      <c r="R49" s="21">
        <f>Q49-$F$8</f>
        <v>2829.42</v>
      </c>
      <c r="S49" s="17"/>
      <c r="T49" s="21">
        <f>$S$5+(R49/$P$2)</f>
        <v>1.457012</v>
      </c>
      <c r="U49" s="17"/>
      <c r="V49" s="1"/>
      <c r="W49" s="1"/>
      <c r="X49" s="1"/>
      <c r="Y49" s="1"/>
      <c r="Z49" s="1"/>
    </row>
    <row r="50" spans="1:26" s="2" customFormat="1" ht="15.75" x14ac:dyDescent="0.25">
      <c r="A50" s="1"/>
      <c r="B50" s="4"/>
      <c r="C50" s="9">
        <f>C49+72</f>
        <v>2952</v>
      </c>
      <c r="D50" s="16"/>
      <c r="E50" s="15">
        <f>(D49+D51)/2</f>
        <v>2901.42</v>
      </c>
      <c r="F50" s="16"/>
      <c r="G50" s="15">
        <f>$E$5+(E50/$B$2)</f>
        <v>1.037682</v>
      </c>
      <c r="H50" s="10"/>
      <c r="I50" s="4"/>
      <c r="J50" s="9">
        <f>J49+72</f>
        <v>2952</v>
      </c>
      <c r="K50" s="16"/>
      <c r="L50" s="15">
        <f>(K49+K51)/2</f>
        <v>2484.94</v>
      </c>
      <c r="M50" s="16"/>
      <c r="N50" s="15">
        <f>$L$4-(L50/$I$2)</f>
        <v>0.939716</v>
      </c>
      <c r="O50" s="1"/>
      <c r="P50" s="4"/>
      <c r="Q50" s="9">
        <f>Q49+72</f>
        <v>2952</v>
      </c>
      <c r="R50" s="16"/>
      <c r="S50" s="15">
        <f>(R49+R51)/2</f>
        <v>2901.42</v>
      </c>
      <c r="T50" s="16"/>
      <c r="U50" s="15">
        <f>$S$5+(S50/$B$2)</f>
        <v>1.4642119999999998</v>
      </c>
      <c r="V50" s="1"/>
      <c r="W50" s="1"/>
      <c r="X50" s="1"/>
      <c r="Y50" s="1"/>
      <c r="Z50" s="1"/>
    </row>
    <row r="51" spans="1:26" s="2" customFormat="1" ht="15.75" x14ac:dyDescent="0.25">
      <c r="A51" s="1"/>
      <c r="B51" s="7">
        <v>21</v>
      </c>
      <c r="C51" s="19">
        <f>B51*$B$9</f>
        <v>3024</v>
      </c>
      <c r="D51" s="21">
        <f>C51-$F$8</f>
        <v>2973.42</v>
      </c>
      <c r="E51" s="17"/>
      <c r="F51" s="21">
        <f>$E$5+(D51/$B$2)</f>
        <v>1.0448819999999999</v>
      </c>
      <c r="G51" s="17"/>
      <c r="H51" s="10"/>
      <c r="I51" s="7">
        <v>21</v>
      </c>
      <c r="J51" s="19">
        <f>I51*$B$9</f>
        <v>3024</v>
      </c>
      <c r="K51" s="21">
        <f>J51-$M$8</f>
        <v>2556.94</v>
      </c>
      <c r="L51" s="17"/>
      <c r="M51" s="21">
        <f>$L$4-(K51/$I$2)</f>
        <v>0.9325159999999999</v>
      </c>
      <c r="N51" s="17"/>
      <c r="O51" s="1"/>
      <c r="P51" s="7">
        <v>21</v>
      </c>
      <c r="Q51" s="19">
        <f>P51*$B$9</f>
        <v>3024</v>
      </c>
      <c r="R51" s="21">
        <f>Q51-$F$8</f>
        <v>2973.42</v>
      </c>
      <c r="S51" s="17"/>
      <c r="T51" s="21">
        <f>$S$5+(R51/$P$2)</f>
        <v>1.4714119999999999</v>
      </c>
      <c r="U51" s="17"/>
      <c r="V51" s="1"/>
      <c r="W51" s="1"/>
      <c r="X51" s="1"/>
      <c r="Y51" s="1"/>
      <c r="Z51" s="1"/>
    </row>
    <row r="52" spans="1:26" s="2" customFormat="1" ht="15.75" x14ac:dyDescent="0.25">
      <c r="A52" s="1"/>
      <c r="B52" s="4"/>
      <c r="C52" s="9">
        <f>C51+72</f>
        <v>3096</v>
      </c>
      <c r="D52" s="16"/>
      <c r="E52" s="15">
        <f>(D51+D53)/2</f>
        <v>3045.42</v>
      </c>
      <c r="F52" s="16"/>
      <c r="G52" s="15">
        <f>$E$5+(E52/$B$2)</f>
        <v>1.052082</v>
      </c>
      <c r="H52" s="10"/>
      <c r="I52" s="4"/>
      <c r="J52" s="9">
        <f>J51+72</f>
        <v>3096</v>
      </c>
      <c r="K52" s="16"/>
      <c r="L52" s="15">
        <f>(K51+K53)/2</f>
        <v>2628.94</v>
      </c>
      <c r="M52" s="16"/>
      <c r="N52" s="15">
        <f>$L$4-(L52/$I$2)</f>
        <v>0.92531600000000003</v>
      </c>
      <c r="O52" s="1"/>
      <c r="P52" s="4"/>
      <c r="Q52" s="9">
        <f>Q51+72</f>
        <v>3096</v>
      </c>
      <c r="R52" s="16"/>
      <c r="S52" s="15">
        <f>(R51+R53)/2</f>
        <v>3045.42</v>
      </c>
      <c r="T52" s="16"/>
      <c r="U52" s="15">
        <f>$S$5+(S52/$B$2)</f>
        <v>1.478612</v>
      </c>
      <c r="V52" s="1"/>
      <c r="W52" s="1"/>
      <c r="X52" s="1"/>
      <c r="Y52" s="1"/>
      <c r="Z52" s="1"/>
    </row>
    <row r="53" spans="1:26" s="2" customFormat="1" ht="15.75" x14ac:dyDescent="0.25">
      <c r="A53" s="1"/>
      <c r="B53" s="7">
        <v>22</v>
      </c>
      <c r="C53" s="19">
        <f>B53*$B$9</f>
        <v>3168</v>
      </c>
      <c r="D53" s="21">
        <f>C53-$F$8</f>
        <v>3117.42</v>
      </c>
      <c r="E53" s="17"/>
      <c r="F53" s="21">
        <f>$E$5+(D53/$B$2)</f>
        <v>1.0592820000000001</v>
      </c>
      <c r="G53" s="17"/>
      <c r="H53" s="10"/>
      <c r="I53" s="7">
        <v>22</v>
      </c>
      <c r="J53" s="19">
        <f>I53*$B$9</f>
        <v>3168</v>
      </c>
      <c r="K53" s="21">
        <f>J53-$M$8</f>
        <v>2700.94</v>
      </c>
      <c r="L53" s="17"/>
      <c r="M53" s="21">
        <f>$L$4-(K53/$I$2)</f>
        <v>0.91811599999999993</v>
      </c>
      <c r="N53" s="17"/>
      <c r="O53" s="1"/>
      <c r="P53" s="7">
        <v>22</v>
      </c>
      <c r="Q53" s="19">
        <f>P53*$B$9</f>
        <v>3168</v>
      </c>
      <c r="R53" s="21">
        <f>Q53-$F$8</f>
        <v>3117.42</v>
      </c>
      <c r="S53" s="17"/>
      <c r="T53" s="21">
        <f>$S$5+(R53/$P$2)</f>
        <v>1.4858119999999999</v>
      </c>
      <c r="U53" s="17"/>
      <c r="V53" s="1"/>
      <c r="W53" s="1"/>
      <c r="X53" s="1"/>
      <c r="Y53" s="1"/>
      <c r="Z53" s="1"/>
    </row>
    <row r="54" spans="1:26" s="2" customFormat="1" ht="15.75" x14ac:dyDescent="0.25">
      <c r="A54" s="1"/>
      <c r="B54" s="4"/>
      <c r="C54" s="9">
        <f>C53+72</f>
        <v>3240</v>
      </c>
      <c r="D54" s="16"/>
      <c r="E54" s="15">
        <f>(D53+D55)/2</f>
        <v>3189.42</v>
      </c>
      <c r="F54" s="16"/>
      <c r="G54" s="15">
        <f>$E$5+(E54/$B$2)</f>
        <v>1.0664819999999999</v>
      </c>
      <c r="H54" s="10"/>
      <c r="I54" s="4"/>
      <c r="J54" s="9">
        <f>J53+72</f>
        <v>3240</v>
      </c>
      <c r="K54" s="16"/>
      <c r="L54" s="15">
        <f>(K53+K55)/2</f>
        <v>2772.94</v>
      </c>
      <c r="M54" s="16"/>
      <c r="N54" s="15">
        <f>$L$4-(L54/$I$2)</f>
        <v>0.91091600000000006</v>
      </c>
      <c r="O54" s="1"/>
      <c r="P54" s="4"/>
      <c r="Q54" s="9">
        <f>Q53+72</f>
        <v>3240</v>
      </c>
      <c r="R54" s="16"/>
      <c r="S54" s="15">
        <f>(R53+R55)/2</f>
        <v>3189.42</v>
      </c>
      <c r="T54" s="16"/>
      <c r="U54" s="15">
        <f>$S$5+(S54/$B$2)</f>
        <v>1.493012</v>
      </c>
      <c r="V54" s="1"/>
      <c r="W54" s="1"/>
      <c r="X54" s="1"/>
      <c r="Y54" s="1"/>
      <c r="Z54" s="1"/>
    </row>
    <row r="55" spans="1:26" s="2" customFormat="1" ht="15.75" x14ac:dyDescent="0.25">
      <c r="A55" s="1"/>
      <c r="B55" s="7">
        <v>23</v>
      </c>
      <c r="C55" s="19">
        <f>B55*$B$9</f>
        <v>3312</v>
      </c>
      <c r="D55" s="21">
        <f>C55-$F$8</f>
        <v>3261.42</v>
      </c>
      <c r="E55" s="17"/>
      <c r="F55" s="21">
        <f>$E$5+(D55/$B$2)</f>
        <v>1.073682</v>
      </c>
      <c r="G55" s="17"/>
      <c r="H55" s="10"/>
      <c r="I55" s="7">
        <v>23</v>
      </c>
      <c r="J55" s="19">
        <f>I55*$B$9</f>
        <v>3312</v>
      </c>
      <c r="K55" s="21">
        <f>J55-$M$8</f>
        <v>2844.94</v>
      </c>
      <c r="L55" s="17"/>
      <c r="M55" s="21">
        <f>$L$4-(K55/$I$2)</f>
        <v>0.90371599999999996</v>
      </c>
      <c r="N55" s="17"/>
      <c r="O55" s="1"/>
      <c r="P55" s="7">
        <v>23</v>
      </c>
      <c r="Q55" s="19">
        <f>P55*$B$9</f>
        <v>3312</v>
      </c>
      <c r="R55" s="21">
        <f>Q55-$F$8</f>
        <v>3261.42</v>
      </c>
      <c r="S55" s="17"/>
      <c r="T55" s="21">
        <f>$S$5+(R55/$P$2)</f>
        <v>1.5002119999999999</v>
      </c>
      <c r="U55" s="17"/>
      <c r="V55" s="1"/>
      <c r="W55" s="1"/>
      <c r="X55" s="1"/>
      <c r="Y55" s="1"/>
      <c r="Z55" s="1"/>
    </row>
    <row r="56" spans="1:26" s="2" customFormat="1" ht="15.75" x14ac:dyDescent="0.25">
      <c r="A56" s="1"/>
      <c r="B56" s="4"/>
      <c r="C56" s="9">
        <f>C55+72</f>
        <v>3384</v>
      </c>
      <c r="D56" s="16"/>
      <c r="E56" s="15">
        <f>(D55+D57)/2</f>
        <v>3333.42</v>
      </c>
      <c r="F56" s="16"/>
      <c r="G56" s="15">
        <f>$E$5+(E56/$B$2)</f>
        <v>1.0808819999999999</v>
      </c>
      <c r="H56" s="10"/>
      <c r="I56" s="4"/>
      <c r="J56" s="9">
        <f>J55+72</f>
        <v>3384</v>
      </c>
      <c r="K56" s="16"/>
      <c r="L56" s="15">
        <f>(K55+K57)/2</f>
        <v>2916.94</v>
      </c>
      <c r="M56" s="16"/>
      <c r="N56" s="15">
        <f>$L$4-(L56/$I$2)</f>
        <v>0.89651599999999998</v>
      </c>
      <c r="O56" s="1"/>
      <c r="P56" s="4"/>
      <c r="Q56" s="9">
        <f>Q55+72</f>
        <v>3384</v>
      </c>
      <c r="R56" s="16"/>
      <c r="S56" s="15">
        <f>(R55+R57)/2</f>
        <v>3333.42</v>
      </c>
      <c r="T56" s="16"/>
      <c r="U56" s="15">
        <f>$S$5+(S56/$B$2)</f>
        <v>1.507412</v>
      </c>
      <c r="V56" s="1"/>
      <c r="W56" s="1"/>
      <c r="X56" s="1"/>
      <c r="Y56" s="1"/>
      <c r="Z56" s="1"/>
    </row>
    <row r="57" spans="1:26" s="2" customFormat="1" ht="15.75" x14ac:dyDescent="0.25">
      <c r="A57" s="1"/>
      <c r="B57" s="7">
        <v>24</v>
      </c>
      <c r="C57" s="19">
        <f>B57*$B$9</f>
        <v>3456</v>
      </c>
      <c r="D57" s="21">
        <f>C57-$F$8</f>
        <v>3405.42</v>
      </c>
      <c r="E57" s="17"/>
      <c r="F57" s="21">
        <f>$E$5+(D57/$B$2)</f>
        <v>1.088082</v>
      </c>
      <c r="G57" s="17"/>
      <c r="H57" s="10"/>
      <c r="I57" s="7">
        <v>24</v>
      </c>
      <c r="J57" s="19">
        <f>I57*$B$9</f>
        <v>3456</v>
      </c>
      <c r="K57" s="21">
        <f>J57-$M$8</f>
        <v>2988.94</v>
      </c>
      <c r="L57" s="17"/>
      <c r="M57" s="21">
        <f>$L$4-(K57/$I$2)</f>
        <v>0.889316</v>
      </c>
      <c r="N57" s="17"/>
      <c r="O57" s="1"/>
      <c r="P57" s="7">
        <v>24</v>
      </c>
      <c r="Q57" s="19">
        <f>P57*$B$9</f>
        <v>3456</v>
      </c>
      <c r="R57" s="21">
        <f>Q57-$F$8</f>
        <v>3405.42</v>
      </c>
      <c r="S57" s="17"/>
      <c r="T57" s="21">
        <f>$S$5+(R57/$P$2)</f>
        <v>1.5146120000000001</v>
      </c>
      <c r="U57" s="17"/>
      <c r="V57" s="1"/>
      <c r="W57" s="1"/>
      <c r="X57" s="1"/>
      <c r="Y57" s="1"/>
      <c r="Z57" s="1"/>
    </row>
    <row r="58" spans="1:26" s="2" customFormat="1" ht="15.75" x14ac:dyDescent="0.25">
      <c r="A58" s="1"/>
      <c r="B58" s="4"/>
      <c r="C58" s="9">
        <f>C57+72</f>
        <v>3528</v>
      </c>
      <c r="D58" s="16"/>
      <c r="E58" s="15">
        <f>(D57+D59)/2</f>
        <v>3477.42</v>
      </c>
      <c r="F58" s="16"/>
      <c r="G58" s="15">
        <f>$E$5+(E58/$B$2)</f>
        <v>1.0952820000000001</v>
      </c>
      <c r="H58" s="10"/>
      <c r="I58" s="4"/>
      <c r="J58" s="9">
        <f>J57+72</f>
        <v>3528</v>
      </c>
      <c r="K58" s="16"/>
      <c r="L58" s="15">
        <f>(K57+K59)/2</f>
        <v>3060.94</v>
      </c>
      <c r="M58" s="16"/>
      <c r="N58" s="15">
        <f>$L$4-(L58/$I$2)</f>
        <v>0.8821159999999999</v>
      </c>
      <c r="O58" s="1"/>
      <c r="P58" s="4"/>
      <c r="Q58" s="9">
        <f>Q57+72</f>
        <v>3528</v>
      </c>
      <c r="R58" s="16"/>
      <c r="S58" s="15">
        <f>(R57+R59)/2</f>
        <v>3477.42</v>
      </c>
      <c r="T58" s="16"/>
      <c r="U58" s="15">
        <f>$S$5+(S58/$B$2)</f>
        <v>1.5218119999999999</v>
      </c>
      <c r="V58" s="1"/>
      <c r="W58" s="1"/>
      <c r="X58" s="1"/>
      <c r="Y58" s="1"/>
      <c r="Z58" s="1"/>
    </row>
    <row r="59" spans="1:26" s="2" customFormat="1" ht="15.75" x14ac:dyDescent="0.25">
      <c r="A59" s="1"/>
      <c r="B59" s="7">
        <v>25</v>
      </c>
      <c r="C59" s="19">
        <f>B59*$B$9</f>
        <v>3600</v>
      </c>
      <c r="D59" s="21">
        <f>C59-$F$8</f>
        <v>3549.42</v>
      </c>
      <c r="E59" s="17"/>
      <c r="F59" s="21">
        <f>$E$5+(D59/$B$2)</f>
        <v>1.102482</v>
      </c>
      <c r="G59" s="17"/>
      <c r="H59" s="10"/>
      <c r="I59" s="7">
        <v>25</v>
      </c>
      <c r="J59" s="19">
        <f>I59*$B$9</f>
        <v>3600</v>
      </c>
      <c r="K59" s="21">
        <f>J59-$M$8</f>
        <v>3132.94</v>
      </c>
      <c r="L59" s="17"/>
      <c r="M59" s="21">
        <f>$L$4-(K59/$I$2)</f>
        <v>0.87491600000000003</v>
      </c>
      <c r="N59" s="17"/>
      <c r="O59" s="1"/>
      <c r="P59" s="7">
        <v>25</v>
      </c>
      <c r="Q59" s="19">
        <f>P59*$B$9</f>
        <v>3600</v>
      </c>
      <c r="R59" s="21">
        <f>Q59-$F$8</f>
        <v>3549.42</v>
      </c>
      <c r="S59" s="17"/>
      <c r="T59" s="21">
        <f>$S$5+(R59/$P$2)</f>
        <v>1.5290119999999998</v>
      </c>
      <c r="U59" s="17"/>
      <c r="V59" s="1"/>
      <c r="W59" s="1"/>
      <c r="X59" s="1"/>
      <c r="Y59" s="1"/>
      <c r="Z59" s="1"/>
    </row>
    <row r="60" spans="1:26" s="2" customFormat="1" ht="15.75" x14ac:dyDescent="0.25">
      <c r="A60" s="1"/>
      <c r="B60" s="4"/>
      <c r="C60" s="9">
        <f>C59+72</f>
        <v>3672</v>
      </c>
      <c r="D60" s="16"/>
      <c r="E60" s="15">
        <f>(D59+D61)/2</f>
        <v>3621.42</v>
      </c>
      <c r="F60" s="16"/>
      <c r="G60" s="15">
        <f>$E$5+(E60/$B$2)</f>
        <v>1.1096820000000001</v>
      </c>
      <c r="H60" s="10"/>
      <c r="I60" s="4"/>
      <c r="J60" s="9">
        <f>J59+72</f>
        <v>3672</v>
      </c>
      <c r="K60" s="16"/>
      <c r="L60" s="15">
        <f>(K59+K61)/2</f>
        <v>3204.94</v>
      </c>
      <c r="M60" s="16"/>
      <c r="N60" s="15">
        <f>$L$4-(L60/$I$2)</f>
        <v>0.86771599999999993</v>
      </c>
      <c r="O60" s="1"/>
      <c r="P60" s="4"/>
      <c r="Q60" s="9">
        <f>Q59+72</f>
        <v>3672</v>
      </c>
      <c r="R60" s="16"/>
      <c r="S60" s="15">
        <f>(R59+R61)/2</f>
        <v>3621.42</v>
      </c>
      <c r="T60" s="16"/>
      <c r="U60" s="15">
        <f>$S$5+(S60/$B$2)</f>
        <v>1.5362119999999999</v>
      </c>
      <c r="V60" s="1"/>
      <c r="W60" s="1"/>
      <c r="X60" s="1"/>
      <c r="Y60" s="1"/>
      <c r="Z60" s="1"/>
    </row>
    <row r="61" spans="1:26" s="2" customFormat="1" ht="15.75" x14ac:dyDescent="0.25">
      <c r="A61" s="1"/>
      <c r="B61" s="7">
        <v>26</v>
      </c>
      <c r="C61" s="19">
        <f>B61*$B$9</f>
        <v>3744</v>
      </c>
      <c r="D61" s="21">
        <f>C61-$F$8</f>
        <v>3693.42</v>
      </c>
      <c r="E61" s="17"/>
      <c r="F61" s="21">
        <f>$E$5+(D61/$B$2)</f>
        <v>1.1168819999999999</v>
      </c>
      <c r="G61" s="17"/>
      <c r="H61" s="10"/>
      <c r="I61" s="7">
        <v>26</v>
      </c>
      <c r="J61" s="19">
        <f>I61*$B$9</f>
        <v>3744</v>
      </c>
      <c r="K61" s="21">
        <f>J61-$M$8</f>
        <v>3276.94</v>
      </c>
      <c r="L61" s="17"/>
      <c r="M61" s="21">
        <f>$L$4-(K61/$I$2)</f>
        <v>0.86051600000000006</v>
      </c>
      <c r="N61" s="17"/>
      <c r="O61" s="1"/>
      <c r="P61" s="7">
        <v>26</v>
      </c>
      <c r="Q61" s="19">
        <f>P61*$B$9</f>
        <v>3744</v>
      </c>
      <c r="R61" s="21">
        <f>Q61-$F$8</f>
        <v>3693.42</v>
      </c>
      <c r="S61" s="17"/>
      <c r="T61" s="21">
        <f>$S$5+(R61/$P$2)</f>
        <v>1.543412</v>
      </c>
      <c r="U61" s="17"/>
      <c r="V61" s="1"/>
      <c r="W61" s="1"/>
      <c r="X61" s="1"/>
      <c r="Y61" s="1"/>
      <c r="Z61" s="1"/>
    </row>
    <row r="62" spans="1:26" s="2" customFormat="1" ht="15.75" x14ac:dyDescent="0.25">
      <c r="A62" s="1"/>
      <c r="B62" s="4"/>
      <c r="C62" s="9">
        <f>C61+72</f>
        <v>3816</v>
      </c>
      <c r="D62" s="16"/>
      <c r="E62" s="15">
        <f>(D61+D63)/2</f>
        <v>3765.42</v>
      </c>
      <c r="F62" s="16"/>
      <c r="G62" s="15">
        <f>$E$5+(E62/$B$2)</f>
        <v>1.124082</v>
      </c>
      <c r="H62" s="10"/>
      <c r="I62" s="4"/>
      <c r="J62" s="9">
        <f>J61+72</f>
        <v>3816</v>
      </c>
      <c r="K62" s="16"/>
      <c r="L62" s="15">
        <f>(K61+K63)/2</f>
        <v>3348.94</v>
      </c>
      <c r="M62" s="16"/>
      <c r="N62" s="15">
        <f>$L$4-(L62/$I$2)</f>
        <v>0.85331599999999996</v>
      </c>
      <c r="O62" s="1"/>
      <c r="P62" s="4"/>
      <c r="Q62" s="9">
        <f>Q61+72</f>
        <v>3816</v>
      </c>
      <c r="R62" s="16"/>
      <c r="S62" s="15">
        <f>(R61+R63)/2</f>
        <v>3765.42</v>
      </c>
      <c r="T62" s="16"/>
      <c r="U62" s="15">
        <f>$S$5+(S62/$B$2)</f>
        <v>1.5506119999999999</v>
      </c>
      <c r="V62" s="1"/>
      <c r="W62" s="1"/>
      <c r="X62" s="1"/>
      <c r="Y62" s="1"/>
      <c r="Z62" s="1"/>
    </row>
    <row r="63" spans="1:26" s="2" customFormat="1" ht="15.75" x14ac:dyDescent="0.25">
      <c r="A63" s="1"/>
      <c r="B63" s="7">
        <v>27</v>
      </c>
      <c r="C63" s="19">
        <f>B63*$B$9</f>
        <v>3888</v>
      </c>
      <c r="D63" s="21">
        <f>C63-$F$8</f>
        <v>3837.42</v>
      </c>
      <c r="E63" s="17"/>
      <c r="F63" s="21">
        <f>$E$5+(D63/$B$2)</f>
        <v>1.1312820000000001</v>
      </c>
      <c r="G63" s="17"/>
      <c r="H63" s="10"/>
      <c r="I63" s="7">
        <v>27</v>
      </c>
      <c r="J63" s="19">
        <f>I63*$B$9</f>
        <v>3888</v>
      </c>
      <c r="K63" s="21">
        <f>J63-$M$8</f>
        <v>3420.94</v>
      </c>
      <c r="L63" s="17"/>
      <c r="M63" s="21">
        <f>$L$4-(K63/$I$2)</f>
        <v>0.84611599999999998</v>
      </c>
      <c r="N63" s="17"/>
      <c r="O63" s="1"/>
      <c r="P63" s="7">
        <v>27</v>
      </c>
      <c r="Q63" s="19">
        <f>P63*$B$9</f>
        <v>3888</v>
      </c>
      <c r="R63" s="21">
        <f>Q63-$F$8</f>
        <v>3837.42</v>
      </c>
      <c r="S63" s="17"/>
      <c r="T63" s="21">
        <f>$S$5+(R63/$P$2)</f>
        <v>1.557812</v>
      </c>
      <c r="U63" s="17"/>
      <c r="V63" s="1"/>
      <c r="W63" s="1"/>
      <c r="X63" s="1"/>
      <c r="Y63" s="1"/>
      <c r="Z63" s="1"/>
    </row>
    <row r="64" spans="1:26" s="2" customFormat="1" ht="15.75" x14ac:dyDescent="0.25">
      <c r="A64" s="1"/>
      <c r="B64" s="4"/>
      <c r="C64" s="9">
        <f>C63+72</f>
        <v>3960</v>
      </c>
      <c r="D64" s="16"/>
      <c r="E64" s="15">
        <f>(D63+D65)/2</f>
        <v>3909.42</v>
      </c>
      <c r="F64" s="16"/>
      <c r="G64" s="15">
        <f>$E$5+(E64/$B$2)</f>
        <v>1.138482</v>
      </c>
      <c r="H64" s="10"/>
      <c r="I64" s="4"/>
      <c r="J64" s="9">
        <f>J63+72</f>
        <v>3960</v>
      </c>
      <c r="K64" s="16"/>
      <c r="L64" s="15">
        <f>(K63+K65)/2</f>
        <v>3492.94</v>
      </c>
      <c r="M64" s="16"/>
      <c r="N64" s="15">
        <f>$L$4-(L64/$I$2)</f>
        <v>0.838916</v>
      </c>
      <c r="O64" s="1"/>
      <c r="P64" s="4"/>
      <c r="Q64" s="9">
        <f>Q63+72</f>
        <v>3960</v>
      </c>
      <c r="R64" s="16"/>
      <c r="S64" s="15">
        <f>(R63+R65)/2</f>
        <v>3909.42</v>
      </c>
      <c r="T64" s="16"/>
      <c r="U64" s="15">
        <f>$S$5+(S64/$B$2)</f>
        <v>1.5650119999999998</v>
      </c>
      <c r="V64" s="1"/>
      <c r="W64" s="1"/>
      <c r="X64" s="1"/>
      <c r="Y64" s="1"/>
      <c r="Z64" s="1"/>
    </row>
    <row r="65" spans="1:26" s="2" customFormat="1" ht="15.75" x14ac:dyDescent="0.25">
      <c r="A65" s="1"/>
      <c r="B65" s="7">
        <v>28</v>
      </c>
      <c r="C65" s="19">
        <f>B65*$B$9</f>
        <v>4032</v>
      </c>
      <c r="D65" s="21">
        <f>C65-$F$8</f>
        <v>3981.42</v>
      </c>
      <c r="E65" s="17"/>
      <c r="F65" s="21">
        <f>$E$5+(D65/$B$2)</f>
        <v>1.1456819999999999</v>
      </c>
      <c r="G65" s="17"/>
      <c r="H65" s="10"/>
      <c r="I65" s="7">
        <v>28</v>
      </c>
      <c r="J65" s="19">
        <f>I65*$B$9</f>
        <v>4032</v>
      </c>
      <c r="K65" s="21">
        <f>J65-$M$8</f>
        <v>3564.94</v>
      </c>
      <c r="L65" s="17"/>
      <c r="M65" s="21">
        <f>$L$4-(K65/$I$2)</f>
        <v>0.8317159999999999</v>
      </c>
      <c r="N65" s="17"/>
      <c r="O65" s="1"/>
      <c r="P65" s="7">
        <v>28</v>
      </c>
      <c r="Q65" s="19">
        <f>P65*$B$9</f>
        <v>4032</v>
      </c>
      <c r="R65" s="21">
        <f>Q65-$F$8</f>
        <v>3981.42</v>
      </c>
      <c r="S65" s="17"/>
      <c r="T65" s="21">
        <f>$S$5+(R65/$P$2)</f>
        <v>1.5722119999999999</v>
      </c>
      <c r="U65" s="17"/>
      <c r="V65" s="1"/>
      <c r="W65" s="1"/>
      <c r="X65" s="1"/>
      <c r="Y65" s="1"/>
      <c r="Z65" s="1"/>
    </row>
    <row r="66" spans="1:26" s="2" customFormat="1" ht="15.75" x14ac:dyDescent="0.25">
      <c r="A66" s="1"/>
      <c r="B66" s="4"/>
      <c r="C66" s="9">
        <f>C65+72</f>
        <v>4104</v>
      </c>
      <c r="D66" s="16"/>
      <c r="E66" s="15">
        <f>(D65+D67)/2</f>
        <v>4053.42</v>
      </c>
      <c r="F66" s="16"/>
      <c r="G66" s="15">
        <f>$E$5+(E66/$B$2)</f>
        <v>1.152882</v>
      </c>
      <c r="H66" s="10"/>
      <c r="I66" s="4"/>
      <c r="J66" s="9">
        <f>J65+72</f>
        <v>4104</v>
      </c>
      <c r="K66" s="16"/>
      <c r="L66" s="15">
        <f>(K65+K67)/2</f>
        <v>3636.94</v>
      </c>
      <c r="M66" s="16"/>
      <c r="N66" s="15">
        <f>$L$4-(L66/$I$2)</f>
        <v>0.82451600000000003</v>
      </c>
      <c r="O66" s="1"/>
      <c r="P66" s="4"/>
      <c r="Q66" s="9">
        <f>Q65+72</f>
        <v>4104</v>
      </c>
      <c r="R66" s="16"/>
      <c r="S66" s="15">
        <f>(R65+R67)/2</f>
        <v>4053.42</v>
      </c>
      <c r="T66" s="16"/>
      <c r="U66" s="15">
        <f>$S$5+(S66/$B$2)</f>
        <v>1.579412</v>
      </c>
      <c r="V66" s="1"/>
      <c r="W66" s="1"/>
      <c r="X66" s="1"/>
      <c r="Y66" s="1"/>
      <c r="Z66" s="1"/>
    </row>
    <row r="67" spans="1:26" s="2" customFormat="1" ht="15.75" x14ac:dyDescent="0.25">
      <c r="A67" s="1"/>
      <c r="B67" s="7">
        <v>29</v>
      </c>
      <c r="C67" s="19">
        <f>B67*$B$9</f>
        <v>4176</v>
      </c>
      <c r="D67" s="21">
        <f>C67-$F$8</f>
        <v>4125.42</v>
      </c>
      <c r="E67" s="17"/>
      <c r="F67" s="21">
        <f>$E$5+(D67/$B$2)</f>
        <v>1.1600820000000001</v>
      </c>
      <c r="G67" s="17"/>
      <c r="H67" s="10"/>
      <c r="I67" s="7">
        <v>29</v>
      </c>
      <c r="J67" s="19">
        <f>I67*$B$9</f>
        <v>4176</v>
      </c>
      <c r="K67" s="21">
        <f>J67-$M$8</f>
        <v>3708.94</v>
      </c>
      <c r="L67" s="17"/>
      <c r="M67" s="21">
        <f>$L$4-(K67/$I$2)</f>
        <v>0.81731599999999993</v>
      </c>
      <c r="N67" s="17"/>
      <c r="O67" s="1"/>
      <c r="P67" s="7">
        <v>29</v>
      </c>
      <c r="Q67" s="19">
        <f>P67*$B$9</f>
        <v>4176</v>
      </c>
      <c r="R67" s="21">
        <f>Q67-$F$8</f>
        <v>4125.42</v>
      </c>
      <c r="S67" s="17"/>
      <c r="T67" s="21">
        <f>$S$5+(R67/$P$2)</f>
        <v>1.5866119999999999</v>
      </c>
      <c r="U67" s="17"/>
      <c r="V67" s="1"/>
      <c r="W67" s="1"/>
      <c r="X67" s="1"/>
      <c r="Y67" s="1"/>
      <c r="Z67" s="1"/>
    </row>
    <row r="68" spans="1:26" s="2" customFormat="1" ht="15.75" x14ac:dyDescent="0.25">
      <c r="A68" s="1"/>
      <c r="B68" s="4"/>
      <c r="C68" s="9">
        <f>C67+72</f>
        <v>4248</v>
      </c>
      <c r="D68" s="16"/>
      <c r="E68" s="15">
        <f>(D67+D69)/2</f>
        <v>4197.42</v>
      </c>
      <c r="F68" s="16"/>
      <c r="G68" s="15">
        <f>$E$5+(E68/$B$2)</f>
        <v>1.1672819999999999</v>
      </c>
      <c r="H68" s="10"/>
      <c r="I68" s="4"/>
      <c r="J68" s="9">
        <f>J67+72</f>
        <v>4248</v>
      </c>
      <c r="K68" s="16"/>
      <c r="L68" s="15">
        <f>(K67+K69)/2</f>
        <v>3780.94</v>
      </c>
      <c r="M68" s="16"/>
      <c r="N68" s="15">
        <f>$L$4-(L68/$I$2)</f>
        <v>0.81011600000000006</v>
      </c>
      <c r="O68" s="1"/>
      <c r="P68" s="4"/>
      <c r="Q68" s="9">
        <f>Q67+72</f>
        <v>4248</v>
      </c>
      <c r="R68" s="16"/>
      <c r="S68" s="15">
        <f>(R67+R69)/2</f>
        <v>4197.42</v>
      </c>
      <c r="T68" s="16"/>
      <c r="U68" s="15">
        <f>$S$5+(S68/$B$2)</f>
        <v>1.593812</v>
      </c>
      <c r="V68" s="1"/>
      <c r="W68" s="1"/>
      <c r="X68" s="1"/>
      <c r="Y68" s="1"/>
      <c r="Z68" s="1"/>
    </row>
    <row r="69" spans="1:26" s="2" customFormat="1" ht="16.5" thickBot="1" x14ac:dyDescent="0.3">
      <c r="A69" s="1"/>
      <c r="B69" s="7">
        <v>30</v>
      </c>
      <c r="C69" s="19">
        <f>B69*$B$9</f>
        <v>4320</v>
      </c>
      <c r="D69" s="22">
        <f>C69-$F$8</f>
        <v>4269.42</v>
      </c>
      <c r="E69" s="18"/>
      <c r="F69" s="22">
        <f>$E$5+(D69/$B$2)</f>
        <v>1.174482</v>
      </c>
      <c r="G69" s="18"/>
      <c r="H69" s="10"/>
      <c r="I69" s="7">
        <v>30</v>
      </c>
      <c r="J69" s="19">
        <f>I69*$B$9</f>
        <v>4320</v>
      </c>
      <c r="K69" s="22">
        <f>J69-$M$8</f>
        <v>3852.94</v>
      </c>
      <c r="L69" s="18"/>
      <c r="M69" s="22">
        <f>$L$4-(K69/$I$2)</f>
        <v>0.80291599999999996</v>
      </c>
      <c r="N69" s="18"/>
      <c r="O69" s="1"/>
      <c r="P69" s="7">
        <v>30</v>
      </c>
      <c r="Q69" s="19">
        <f>P69*$B$9</f>
        <v>4320</v>
      </c>
      <c r="R69" s="22">
        <f>Q69-$F$8</f>
        <v>4269.42</v>
      </c>
      <c r="S69" s="18"/>
      <c r="T69" s="22">
        <f>$S$5+(R69/$P$2)</f>
        <v>1.6010119999999999</v>
      </c>
      <c r="U69" s="18"/>
      <c r="V69" s="1"/>
      <c r="W69" s="1"/>
      <c r="X69" s="1"/>
      <c r="Y69" s="1"/>
      <c r="Z69" s="1"/>
    </row>
    <row r="70" spans="1:26" s="2" customFormat="1" ht="15.75" x14ac:dyDescent="0.25">
      <c r="A70" s="1"/>
      <c r="B70" s="4"/>
      <c r="C70" s="9">
        <f>C69+72</f>
        <v>4392</v>
      </c>
      <c r="D70" s="26"/>
      <c r="E70" s="27">
        <f>(D69+D71)/2</f>
        <v>2134.71</v>
      </c>
      <c r="F70" s="26"/>
      <c r="G70" s="27">
        <f>$E$5+(E70/$B$2)</f>
        <v>0.96101099999999995</v>
      </c>
      <c r="H70" s="10"/>
      <c r="I70" s="4"/>
      <c r="J70" s="9">
        <f>J69+72</f>
        <v>4392</v>
      </c>
      <c r="K70" s="26"/>
      <c r="L70" s="27">
        <f>(K69+K71)/2</f>
        <v>1926.47</v>
      </c>
      <c r="M70" s="26"/>
      <c r="N70" s="27">
        <f>$L$4-(L70/$I$2)</f>
        <v>0.99556299999999998</v>
      </c>
      <c r="O70" s="1"/>
      <c r="P70" s="4"/>
      <c r="Q70" s="9">
        <f>Q69+72</f>
        <v>4392</v>
      </c>
      <c r="R70" s="26"/>
      <c r="S70" s="27">
        <f>(R69+R71)/2</f>
        <v>2134.71</v>
      </c>
      <c r="T70" s="16"/>
      <c r="U70" s="15">
        <f>$S$5+(S70/$B$2)</f>
        <v>1.3875409999999999</v>
      </c>
      <c r="V70" s="1"/>
      <c r="W70" s="1"/>
      <c r="X70" s="1"/>
      <c r="Y70" s="1"/>
      <c r="Z70" s="1"/>
    </row>
    <row r="71" spans="1:26" ht="15.75" x14ac:dyDescent="0.25">
      <c r="A71" s="1"/>
      <c r="B71" s="4"/>
      <c r="C71" s="9"/>
      <c r="D71" s="26"/>
      <c r="E71" s="27"/>
      <c r="F71" s="26"/>
      <c r="G71" s="27"/>
      <c r="H71" s="10"/>
      <c r="I71" s="4"/>
      <c r="J71" s="9"/>
      <c r="K71" s="26"/>
      <c r="L71" s="27"/>
      <c r="M71" s="26"/>
      <c r="N71" s="27"/>
      <c r="P71" s="4"/>
      <c r="Q71" s="9"/>
      <c r="R71" s="26"/>
      <c r="S71" s="27"/>
      <c r="T71" s="26"/>
      <c r="U71" s="27"/>
      <c r="V71" s="1"/>
      <c r="W71" s="1"/>
      <c r="X71" s="1"/>
      <c r="Y71" s="1"/>
      <c r="Z71" s="1"/>
    </row>
    <row r="72" spans="1:26" x14ac:dyDescent="0.25">
      <c r="F72" s="3">
        <f>E14/$B$2</f>
        <v>3.0941999999999997E-2</v>
      </c>
      <c r="M72" s="3">
        <f>K13/$I$2</f>
        <v>-1.7906000000000005E-2</v>
      </c>
      <c r="T72" s="3">
        <f>S14/$B$2</f>
        <v>3.0941999999999997E-2</v>
      </c>
      <c r="V72" s="1"/>
      <c r="W72" s="1"/>
      <c r="X72" s="1"/>
      <c r="Y72" s="1"/>
      <c r="Z72" s="1"/>
    </row>
    <row r="73" spans="1:26" x14ac:dyDescent="0.25">
      <c r="C73" t="s">
        <v>0</v>
      </c>
      <c r="D73">
        <f>$E$5+$F$72</f>
        <v>0.77848200000000001</v>
      </c>
      <c r="J73" t="s">
        <v>0</v>
      </c>
      <c r="K73">
        <f>$L$4+$M$72</f>
        <v>1.170304</v>
      </c>
      <c r="Q73" t="s">
        <v>0</v>
      </c>
      <c r="R73">
        <f>$E$5+$F$72</f>
        <v>0.77848200000000001</v>
      </c>
      <c r="V73" s="1"/>
      <c r="W73" s="1"/>
      <c r="X73" s="1"/>
      <c r="Y73" s="1"/>
      <c r="Z73" s="1"/>
    </row>
    <row r="74" spans="1:26" x14ac:dyDescent="0.25">
      <c r="C74" t="s">
        <v>1</v>
      </c>
      <c r="D74">
        <f>$E$5-$F$72</f>
        <v>0.71659799999999996</v>
      </c>
      <c r="J74" t="s">
        <v>1</v>
      </c>
      <c r="K74">
        <f>$L$4-$M$72</f>
        <v>1.206116</v>
      </c>
      <c r="Q74" t="s">
        <v>1</v>
      </c>
      <c r="R74">
        <f>$E$5-$F$72</f>
        <v>0.71659799999999996</v>
      </c>
      <c r="V74" s="1"/>
      <c r="W74" s="1"/>
      <c r="X74" s="1"/>
      <c r="Y74" s="1"/>
      <c r="Z74" s="1"/>
    </row>
    <row r="75" spans="1:26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6:26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6:26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</sheetData>
  <mergeCells count="13">
    <mergeCell ref="R3:S3"/>
    <mergeCell ref="B3:C3"/>
    <mergeCell ref="D3:E3"/>
    <mergeCell ref="I3:J3"/>
    <mergeCell ref="K3:L3"/>
    <mergeCell ref="P3:Q3"/>
    <mergeCell ref="T9:U9"/>
    <mergeCell ref="A4:A5"/>
    <mergeCell ref="D9:E9"/>
    <mergeCell ref="F9:G9"/>
    <mergeCell ref="K9:L9"/>
    <mergeCell ref="M9:N9"/>
    <mergeCell ref="R9:S9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zoomScale="75" zoomScaleNormal="75" workbookViewId="0">
      <selection activeCell="B7" sqref="B7"/>
    </sheetView>
  </sheetViews>
  <sheetFormatPr defaultRowHeight="15" x14ac:dyDescent="0.25"/>
  <cols>
    <col min="1" max="1" width="25.28515625" customWidth="1"/>
    <col min="2" max="2" width="13.140625" customWidth="1"/>
    <col min="3" max="3" width="15.7109375" customWidth="1"/>
    <col min="4" max="4" width="12.28515625" customWidth="1"/>
    <col min="5" max="5" width="13.85546875" customWidth="1"/>
    <col min="6" max="6" width="12.42578125" customWidth="1"/>
    <col min="7" max="7" width="12.5703125" customWidth="1"/>
    <col min="8" max="8" width="9.140625" style="1"/>
    <col min="9" max="9" width="12" customWidth="1"/>
    <col min="10" max="10" width="13" customWidth="1"/>
    <col min="11" max="11" width="12.5703125" customWidth="1"/>
    <col min="12" max="12" width="13.140625" customWidth="1"/>
    <col min="13" max="13" width="12" customWidth="1"/>
    <col min="14" max="14" width="12.5703125" customWidth="1"/>
    <col min="15" max="15" width="9.140625" style="1"/>
    <col min="16" max="16" width="11.7109375" customWidth="1"/>
    <col min="17" max="17" width="13" customWidth="1"/>
    <col min="18" max="18" width="14.28515625" customWidth="1"/>
    <col min="19" max="19" width="13" customWidth="1"/>
    <col min="20" max="20" width="12.140625" customWidth="1"/>
    <col min="21" max="21" width="13.5703125" customWidth="1"/>
  </cols>
  <sheetData>
    <row r="1" spans="1:26" ht="15.75" x14ac:dyDescent="0.25">
      <c r="B1" s="9">
        <v>10</v>
      </c>
      <c r="C1" s="9"/>
      <c r="D1" s="9"/>
      <c r="E1" s="9"/>
      <c r="F1" s="9"/>
      <c r="G1" s="9"/>
      <c r="H1" s="10"/>
      <c r="I1" s="9">
        <f>B1</f>
        <v>10</v>
      </c>
      <c r="J1" s="9"/>
      <c r="K1" s="9"/>
      <c r="L1" s="9"/>
      <c r="M1" s="9"/>
      <c r="N1" s="9"/>
      <c r="P1" s="9">
        <f>B1</f>
        <v>10</v>
      </c>
      <c r="Q1" s="9"/>
      <c r="R1" s="9"/>
      <c r="S1" s="9"/>
      <c r="T1" s="9"/>
      <c r="U1" s="9"/>
      <c r="V1" s="1"/>
      <c r="W1" s="1"/>
      <c r="X1" s="1"/>
      <c r="Y1" s="1"/>
      <c r="Z1" s="1"/>
    </row>
    <row r="2" spans="1:26" ht="15.75" x14ac:dyDescent="0.25">
      <c r="A2" t="s">
        <v>4</v>
      </c>
      <c r="B2" s="9">
        <v>1000</v>
      </c>
      <c r="C2" s="9"/>
      <c r="D2" s="9"/>
      <c r="E2" s="9"/>
      <c r="F2" s="9"/>
      <c r="G2" s="9"/>
      <c r="H2" s="10"/>
      <c r="I2" s="9">
        <f>B2</f>
        <v>1000</v>
      </c>
      <c r="J2" s="9"/>
      <c r="K2" s="9"/>
      <c r="L2" s="9"/>
      <c r="M2" s="9"/>
      <c r="N2" s="9"/>
      <c r="P2" s="9">
        <f>B2</f>
        <v>1000</v>
      </c>
      <c r="Q2" s="9"/>
      <c r="R2" s="9"/>
      <c r="S2" s="9"/>
      <c r="T2" s="9"/>
      <c r="U2" s="9"/>
      <c r="V2" s="1"/>
      <c r="W2" s="1"/>
      <c r="X2" s="1"/>
      <c r="Y2" s="1"/>
      <c r="Z2" s="1"/>
    </row>
    <row r="3" spans="1:26" ht="15.75" x14ac:dyDescent="0.25">
      <c r="B3" s="37" t="s">
        <v>2</v>
      </c>
      <c r="C3" s="38"/>
      <c r="D3" s="37" t="s">
        <v>3</v>
      </c>
      <c r="E3" s="38"/>
      <c r="F3" s="11"/>
      <c r="G3" s="9"/>
      <c r="H3" s="10"/>
      <c r="I3" s="37" t="s">
        <v>3</v>
      </c>
      <c r="J3" s="38"/>
      <c r="K3" s="37" t="s">
        <v>6</v>
      </c>
      <c r="L3" s="38"/>
      <c r="M3" s="11"/>
      <c r="N3" s="9"/>
      <c r="P3" s="37" t="s">
        <v>2</v>
      </c>
      <c r="Q3" s="38"/>
      <c r="R3" s="37" t="s">
        <v>3</v>
      </c>
      <c r="S3" s="38"/>
      <c r="T3" s="11"/>
      <c r="U3" s="9"/>
      <c r="V3" s="1"/>
      <c r="W3" s="1"/>
      <c r="X3" s="1"/>
      <c r="Y3" s="1"/>
      <c r="Z3" s="1"/>
    </row>
    <row r="4" spans="1:26" ht="15.75" x14ac:dyDescent="0.25">
      <c r="A4" s="41" t="s">
        <v>8</v>
      </c>
      <c r="B4" s="9"/>
      <c r="C4" s="23">
        <v>2.1124000000000001</v>
      </c>
      <c r="D4" s="6">
        <f>C4</f>
        <v>2.1124000000000001</v>
      </c>
      <c r="E4" s="9"/>
      <c r="F4" s="9"/>
      <c r="G4" s="9"/>
      <c r="H4" s="10"/>
      <c r="I4" s="6">
        <f>D4</f>
        <v>2.1124000000000001</v>
      </c>
      <c r="J4" s="10"/>
      <c r="K4" s="9"/>
      <c r="L4" s="23">
        <v>0.74251</v>
      </c>
      <c r="M4" s="9"/>
      <c r="N4" s="9"/>
      <c r="P4" s="9"/>
      <c r="Q4" s="5">
        <f>L4</f>
        <v>0.74251</v>
      </c>
      <c r="R4" s="6">
        <f>Q4</f>
        <v>0.74251</v>
      </c>
      <c r="S4" s="9"/>
      <c r="T4" s="9"/>
      <c r="U4" s="9"/>
      <c r="V4" s="1"/>
      <c r="W4" s="1"/>
      <c r="X4" s="1"/>
      <c r="Y4" s="1"/>
      <c r="Z4" s="1"/>
    </row>
    <row r="5" spans="1:26" ht="15.75" x14ac:dyDescent="0.25">
      <c r="A5" s="41"/>
      <c r="B5" s="23">
        <v>1.6404000000000001</v>
      </c>
      <c r="C5" s="9"/>
      <c r="D5" s="9"/>
      <c r="E5" s="24">
        <v>1.7123999999999999</v>
      </c>
      <c r="F5" s="9"/>
      <c r="G5" s="9"/>
      <c r="H5" s="10"/>
      <c r="I5" s="10"/>
      <c r="J5" s="6">
        <f>E5</f>
        <v>1.7123999999999999</v>
      </c>
      <c r="K5" s="5">
        <f>J5</f>
        <v>1.7123999999999999</v>
      </c>
      <c r="L5" s="9"/>
      <c r="M5" s="9"/>
      <c r="N5" s="9"/>
      <c r="P5" s="5">
        <f>K5</f>
        <v>1.7123999999999999</v>
      </c>
      <c r="Q5" s="9"/>
      <c r="R5" s="9"/>
      <c r="S5" s="24">
        <v>1.1740699999999999</v>
      </c>
      <c r="T5" s="9"/>
      <c r="U5" s="9"/>
      <c r="V5" s="1"/>
      <c r="W5" s="1"/>
      <c r="X5" s="1"/>
      <c r="Y5" s="1"/>
      <c r="Z5" s="1"/>
    </row>
    <row r="6" spans="1:26" ht="15.75" x14ac:dyDescent="0.25">
      <c r="A6" t="s">
        <v>7</v>
      </c>
      <c r="B6" s="9"/>
      <c r="C6" s="8">
        <f>ABS(C4-B5)</f>
        <v>0.47199999999999998</v>
      </c>
      <c r="D6" s="9"/>
      <c r="E6" s="8">
        <f>ABS(D4-E5)</f>
        <v>0.40000000000000013</v>
      </c>
      <c r="F6" s="9"/>
      <c r="G6" s="9"/>
      <c r="H6" s="10"/>
      <c r="I6" s="9"/>
      <c r="J6" s="10">
        <f>ABS(I4-J5)</f>
        <v>0.40000000000000013</v>
      </c>
      <c r="K6" s="10"/>
      <c r="L6" s="9">
        <f>ABS(L4-K5)</f>
        <v>0.96988999999999992</v>
      </c>
      <c r="M6" s="9"/>
      <c r="N6" s="9"/>
      <c r="P6" s="9"/>
      <c r="Q6" s="8">
        <f>ABS(Q4-P5)</f>
        <v>0.96988999999999992</v>
      </c>
      <c r="R6" s="9"/>
      <c r="S6" s="8">
        <f>ABS(R4-S5)</f>
        <v>0.43155999999999994</v>
      </c>
      <c r="T6" s="9"/>
      <c r="U6" s="9"/>
      <c r="V6" s="1"/>
      <c r="W6" s="1"/>
      <c r="X6" s="1"/>
      <c r="Y6" s="1"/>
      <c r="Z6" s="1"/>
    </row>
    <row r="7" spans="1:26" ht="15.75" x14ac:dyDescent="0.25">
      <c r="A7" t="s">
        <v>5</v>
      </c>
      <c r="B7" s="9"/>
      <c r="C7" s="9"/>
      <c r="D7" s="9"/>
      <c r="E7" s="9"/>
      <c r="F7" s="12">
        <f>C6+E6</f>
        <v>0.87200000000000011</v>
      </c>
      <c r="G7" s="9"/>
      <c r="H7" s="10"/>
      <c r="I7" s="9"/>
      <c r="J7" s="9"/>
      <c r="K7" s="9"/>
      <c r="L7" s="9"/>
      <c r="M7" s="12">
        <f>J6+L6</f>
        <v>1.3698900000000001</v>
      </c>
      <c r="N7" s="9"/>
      <c r="P7" s="9"/>
      <c r="Q7" s="9"/>
      <c r="R7" s="9"/>
      <c r="S7" s="9"/>
      <c r="T7" s="12">
        <f>Q6+S6</f>
        <v>1.4014499999999999</v>
      </c>
      <c r="U7" s="9"/>
      <c r="V7" s="1"/>
      <c r="W7" s="1"/>
      <c r="X7" s="1"/>
      <c r="Y7" s="1"/>
      <c r="Z7" s="1"/>
    </row>
    <row r="8" spans="1:26" ht="15.75" x14ac:dyDescent="0.25">
      <c r="A8" t="s">
        <v>9</v>
      </c>
      <c r="B8" s="9"/>
      <c r="C8" s="9"/>
      <c r="D8" s="9"/>
      <c r="E8" s="9"/>
      <c r="F8" s="12">
        <f>F7*B1</f>
        <v>8.7200000000000006</v>
      </c>
      <c r="G8" s="9"/>
      <c r="H8" s="10"/>
      <c r="I8" s="9"/>
      <c r="J8" s="9"/>
      <c r="K8" s="9"/>
      <c r="L8" s="9"/>
      <c r="M8" s="12">
        <f>M7*I1</f>
        <v>13.6989</v>
      </c>
      <c r="N8" s="9"/>
      <c r="P8" s="9"/>
      <c r="Q8" s="9"/>
      <c r="R8" s="9"/>
      <c r="S8" s="9"/>
      <c r="T8" s="12">
        <f>T7*P1</f>
        <v>14.014499999999998</v>
      </c>
      <c r="U8" s="9"/>
      <c r="V8" s="1"/>
      <c r="W8" s="1"/>
      <c r="X8" s="1"/>
      <c r="Y8" s="1"/>
      <c r="Z8" s="1"/>
    </row>
    <row r="9" spans="1:26" ht="16.5" thickBot="1" x14ac:dyDescent="0.3">
      <c r="A9" s="1"/>
      <c r="B9" s="9">
        <f>12*12</f>
        <v>144</v>
      </c>
      <c r="C9" s="9"/>
      <c r="D9" s="39" t="s">
        <v>10</v>
      </c>
      <c r="E9" s="39"/>
      <c r="F9" s="39" t="s">
        <v>13</v>
      </c>
      <c r="G9" s="39"/>
      <c r="H9" s="10"/>
      <c r="I9" s="9">
        <f>12*12</f>
        <v>144</v>
      </c>
      <c r="J9" s="9"/>
      <c r="K9" s="39" t="s">
        <v>10</v>
      </c>
      <c r="L9" s="39"/>
      <c r="M9" s="39" t="s">
        <v>14</v>
      </c>
      <c r="N9" s="39"/>
      <c r="P9" s="9">
        <f>12*12</f>
        <v>144</v>
      </c>
      <c r="Q9" s="9"/>
      <c r="R9" s="39" t="s">
        <v>10</v>
      </c>
      <c r="S9" s="39"/>
      <c r="T9" s="40" t="s">
        <v>13</v>
      </c>
      <c r="U9" s="40"/>
      <c r="V9" s="1"/>
      <c r="W9" s="1"/>
      <c r="X9" s="1"/>
      <c r="Y9" s="1"/>
      <c r="Z9" s="1"/>
    </row>
    <row r="10" spans="1:26" ht="16.5" thickBot="1" x14ac:dyDescent="0.3">
      <c r="A10" s="1"/>
      <c r="B10" s="9"/>
      <c r="C10" s="9"/>
      <c r="D10" s="30" t="s">
        <v>11</v>
      </c>
      <c r="E10" s="31" t="s">
        <v>12</v>
      </c>
      <c r="F10" s="30" t="s">
        <v>11</v>
      </c>
      <c r="G10" s="31" t="s">
        <v>12</v>
      </c>
      <c r="H10" s="10"/>
      <c r="I10" s="9"/>
      <c r="J10" s="9"/>
      <c r="K10" s="30" t="s">
        <v>11</v>
      </c>
      <c r="L10" s="31" t="s">
        <v>12</v>
      </c>
      <c r="M10" s="32" t="s">
        <v>11</v>
      </c>
      <c r="N10" s="31" t="s">
        <v>12</v>
      </c>
      <c r="P10" s="9"/>
      <c r="Q10" s="9"/>
      <c r="R10" s="30" t="s">
        <v>11</v>
      </c>
      <c r="S10" s="35" t="s">
        <v>12</v>
      </c>
      <c r="T10" s="30" t="s">
        <v>11</v>
      </c>
      <c r="U10" s="31" t="s">
        <v>12</v>
      </c>
      <c r="V10" s="1"/>
      <c r="W10" s="1"/>
      <c r="X10" s="1"/>
      <c r="Y10" s="1"/>
      <c r="Z10" s="1"/>
    </row>
    <row r="11" spans="1:26" s="2" customFormat="1" ht="15.75" x14ac:dyDescent="0.25">
      <c r="A11" s="1"/>
      <c r="B11" s="7">
        <v>1</v>
      </c>
      <c r="C11" s="19">
        <f>B11*$B$9</f>
        <v>144</v>
      </c>
      <c r="D11" s="20">
        <f>C11-$F$8</f>
        <v>135.28</v>
      </c>
      <c r="E11" s="13"/>
      <c r="F11" s="20">
        <f>$E$5+(D11/$B$2)</f>
        <v>1.84768</v>
      </c>
      <c r="G11" s="13"/>
      <c r="H11" s="10"/>
      <c r="I11" s="7">
        <v>1</v>
      </c>
      <c r="J11" s="19">
        <f>I11*$B$9</f>
        <v>144</v>
      </c>
      <c r="K11" s="21">
        <f>J11-$M$8</f>
        <v>130.30109999999999</v>
      </c>
      <c r="L11" s="17"/>
      <c r="M11" s="20">
        <f>$L$4-(K11/$I$2)</f>
        <v>0.61220889999999994</v>
      </c>
      <c r="N11" s="13"/>
      <c r="O11" s="1"/>
      <c r="P11" s="7">
        <v>1</v>
      </c>
      <c r="Q11" s="19">
        <f>P11*$B$9</f>
        <v>144</v>
      </c>
      <c r="R11" s="20">
        <f>Q11-$F$8</f>
        <v>135.28</v>
      </c>
      <c r="S11" s="13"/>
      <c r="T11" s="20">
        <f>$S$5+(R11/$P$2)</f>
        <v>1.30935</v>
      </c>
      <c r="U11" s="13"/>
      <c r="V11" s="1"/>
      <c r="W11" s="1"/>
      <c r="X11" s="1"/>
      <c r="Y11" s="1"/>
      <c r="Z11" s="1"/>
    </row>
    <row r="12" spans="1:26" ht="15.75" x14ac:dyDescent="0.25">
      <c r="A12" s="1"/>
      <c r="B12" s="4"/>
      <c r="C12" s="9">
        <f>C11+72</f>
        <v>216</v>
      </c>
      <c r="D12" s="14"/>
      <c r="E12" s="15">
        <f>(D11+D13)/2</f>
        <v>207.27999999999997</v>
      </c>
      <c r="F12" s="16"/>
      <c r="G12" s="15">
        <f>$E$5+(E12/$B$2)</f>
        <v>1.9196799999999998</v>
      </c>
      <c r="H12" s="10"/>
      <c r="I12" s="4"/>
      <c r="J12" s="9">
        <f>J11+72</f>
        <v>216</v>
      </c>
      <c r="K12" s="14"/>
      <c r="L12" s="15">
        <f>(K11+K13)/2</f>
        <v>202.30110000000002</v>
      </c>
      <c r="M12" s="16"/>
      <c r="N12" s="15">
        <f>$L$4-(L12/$I$2)</f>
        <v>0.54020889999999999</v>
      </c>
      <c r="P12" s="4"/>
      <c r="Q12" s="9">
        <f>Q11+72</f>
        <v>216</v>
      </c>
      <c r="R12" s="14"/>
      <c r="S12" s="15">
        <f>(R11+R13)/2</f>
        <v>207.27999999999997</v>
      </c>
      <c r="T12" s="16"/>
      <c r="U12" s="15">
        <f>$S$5+(S12/$B$2)</f>
        <v>1.3813499999999999</v>
      </c>
      <c r="V12" s="1"/>
      <c r="W12" s="1"/>
      <c r="X12" s="1"/>
      <c r="Y12" s="1"/>
      <c r="Z12" s="1"/>
    </row>
    <row r="13" spans="1:26" s="2" customFormat="1" ht="15.75" x14ac:dyDescent="0.25">
      <c r="A13" s="1"/>
      <c r="B13" s="7">
        <v>2</v>
      </c>
      <c r="C13" s="19">
        <f>B13*$B$9</f>
        <v>288</v>
      </c>
      <c r="D13" s="21">
        <f>C13-$F$8</f>
        <v>279.27999999999997</v>
      </c>
      <c r="E13" s="17"/>
      <c r="F13" s="21">
        <f>$E$5+(D13/$B$2)</f>
        <v>1.9916799999999999</v>
      </c>
      <c r="G13" s="17"/>
      <c r="H13" s="10"/>
      <c r="I13" s="7">
        <v>2</v>
      </c>
      <c r="J13" s="19">
        <f>I13*$B$9</f>
        <v>288</v>
      </c>
      <c r="K13" s="21">
        <f>J13-$M$8</f>
        <v>274.30110000000002</v>
      </c>
      <c r="L13" s="17"/>
      <c r="M13" s="21">
        <f>$L$4-(K13/$I$2)</f>
        <v>0.46820889999999998</v>
      </c>
      <c r="N13" s="17"/>
      <c r="O13" s="1"/>
      <c r="P13" s="7">
        <v>2</v>
      </c>
      <c r="Q13" s="19">
        <f>P13*$B$9</f>
        <v>288</v>
      </c>
      <c r="R13" s="21">
        <f>Q13-$F$8</f>
        <v>279.27999999999997</v>
      </c>
      <c r="S13" s="17"/>
      <c r="T13" s="21">
        <f>$S$5+(R13/$P$2)</f>
        <v>1.4533499999999999</v>
      </c>
      <c r="U13" s="17"/>
      <c r="V13" s="1"/>
      <c r="W13" s="1"/>
      <c r="X13" s="1"/>
      <c r="Y13" s="1"/>
      <c r="Z13" s="1"/>
    </row>
    <row r="14" spans="1:26" ht="15.75" x14ac:dyDescent="0.25">
      <c r="A14" s="1"/>
      <c r="B14" s="4"/>
      <c r="C14" s="9">
        <f>C13+72</f>
        <v>360</v>
      </c>
      <c r="D14" s="14"/>
      <c r="E14" s="15">
        <f>(D13+D15)/2</f>
        <v>351.28</v>
      </c>
      <c r="F14" s="16"/>
      <c r="G14" s="15">
        <f>$E$5+(E14/$B$2)</f>
        <v>2.0636799999999997</v>
      </c>
      <c r="H14" s="10"/>
      <c r="I14" s="4"/>
      <c r="J14" s="9">
        <f>J13+72</f>
        <v>360</v>
      </c>
      <c r="K14" s="14"/>
      <c r="L14" s="15">
        <f t="shared" ref="L14:L32" si="0">(K13+K15)/2</f>
        <v>346.30110000000002</v>
      </c>
      <c r="M14" s="16"/>
      <c r="N14" s="15">
        <f>$L$4-(L14/$I$2)</f>
        <v>0.39620889999999997</v>
      </c>
      <c r="P14" s="4"/>
      <c r="Q14" s="9">
        <f>Q13+72</f>
        <v>360</v>
      </c>
      <c r="R14" s="14"/>
      <c r="S14" s="15">
        <f>(R13+R15)/2</f>
        <v>351.28</v>
      </c>
      <c r="T14" s="16"/>
      <c r="U14" s="15">
        <f>$S$5+(S14/$B$2)</f>
        <v>1.52535</v>
      </c>
      <c r="V14" s="1"/>
      <c r="W14" s="1"/>
      <c r="X14" s="1"/>
      <c r="Y14" s="1"/>
      <c r="Z14" s="1"/>
    </row>
    <row r="15" spans="1:26" s="2" customFormat="1" ht="15.75" x14ac:dyDescent="0.25">
      <c r="A15" s="1"/>
      <c r="B15" s="7">
        <v>3</v>
      </c>
      <c r="C15" s="19">
        <f>B15*$B$9</f>
        <v>432</v>
      </c>
      <c r="D15" s="21">
        <f>C15-$F$8</f>
        <v>423.28</v>
      </c>
      <c r="E15" s="17"/>
      <c r="F15" s="21">
        <f>$E$5+(D15/$B$2)</f>
        <v>2.1356799999999998</v>
      </c>
      <c r="G15" s="17"/>
      <c r="H15" s="10"/>
      <c r="I15" s="7">
        <v>3</v>
      </c>
      <c r="J15" s="19">
        <f>I15*$B$9</f>
        <v>432</v>
      </c>
      <c r="K15" s="21">
        <f>J15-$M$8</f>
        <v>418.30110000000002</v>
      </c>
      <c r="L15" s="17"/>
      <c r="M15" s="21">
        <f>$L$4-(K15/$I$2)</f>
        <v>0.32420889999999997</v>
      </c>
      <c r="N15" s="17"/>
      <c r="O15" s="1"/>
      <c r="P15" s="7">
        <v>3</v>
      </c>
      <c r="Q15" s="19">
        <f>P15*$B$9</f>
        <v>432</v>
      </c>
      <c r="R15" s="21">
        <f>Q15-$F$8</f>
        <v>423.28</v>
      </c>
      <c r="S15" s="17"/>
      <c r="T15" s="21">
        <f>$S$5+(R15/$P$2)</f>
        <v>1.59735</v>
      </c>
      <c r="U15" s="17"/>
      <c r="V15" s="1"/>
      <c r="W15" s="1"/>
      <c r="X15" s="1"/>
      <c r="Y15" s="1"/>
      <c r="Z15" s="1"/>
    </row>
    <row r="16" spans="1:26" ht="15.75" x14ac:dyDescent="0.25">
      <c r="A16" s="1"/>
      <c r="B16" s="4"/>
      <c r="C16" s="9">
        <f>C15+72</f>
        <v>504</v>
      </c>
      <c r="D16" s="14"/>
      <c r="E16" s="15">
        <f>(D15+D17)/2</f>
        <v>495.28</v>
      </c>
      <c r="F16" s="16"/>
      <c r="G16" s="15">
        <f>$E$5+(E16/$B$2)</f>
        <v>2.2076799999999999</v>
      </c>
      <c r="H16" s="10"/>
      <c r="I16" s="4"/>
      <c r="J16" s="9">
        <f>J15+72</f>
        <v>504</v>
      </c>
      <c r="K16" s="14"/>
      <c r="L16" s="15">
        <f t="shared" si="0"/>
        <v>490.30110000000002</v>
      </c>
      <c r="M16" s="16"/>
      <c r="N16" s="15">
        <f>$L$4-(L16/$I$2)</f>
        <v>0.25220889999999996</v>
      </c>
      <c r="P16" s="4"/>
      <c r="Q16" s="9">
        <f>Q15+72</f>
        <v>504</v>
      </c>
      <c r="R16" s="14"/>
      <c r="S16" s="15">
        <f>(R15+R17)/2</f>
        <v>495.28</v>
      </c>
      <c r="T16" s="16"/>
      <c r="U16" s="15">
        <f>$S$5+(S16/$B$2)</f>
        <v>1.6693499999999999</v>
      </c>
      <c r="V16" s="1"/>
      <c r="W16" s="1"/>
      <c r="X16" s="1"/>
      <c r="Y16" s="1"/>
      <c r="Z16" s="1"/>
    </row>
    <row r="17" spans="1:26" s="2" customFormat="1" ht="15.75" x14ac:dyDescent="0.25">
      <c r="A17" s="1"/>
      <c r="B17" s="7">
        <v>4</v>
      </c>
      <c r="C17" s="19">
        <f>B17*$B$9</f>
        <v>576</v>
      </c>
      <c r="D17" s="21">
        <f>C17-$F$8</f>
        <v>567.28</v>
      </c>
      <c r="E17" s="17"/>
      <c r="F17" s="21">
        <f>$E$5+(D17/$B$2)</f>
        <v>2.2796799999999999</v>
      </c>
      <c r="G17" s="17"/>
      <c r="H17" s="10"/>
      <c r="I17" s="7">
        <v>4</v>
      </c>
      <c r="J17" s="19">
        <f>I17*$B$9</f>
        <v>576</v>
      </c>
      <c r="K17" s="21">
        <f>J17-$M$8</f>
        <v>562.30110000000002</v>
      </c>
      <c r="L17" s="17"/>
      <c r="M17" s="21">
        <f>$L$4-(K17/$I$2)</f>
        <v>0.18020890000000001</v>
      </c>
      <c r="N17" s="17"/>
      <c r="O17" s="1"/>
      <c r="P17" s="7">
        <v>4</v>
      </c>
      <c r="Q17" s="19">
        <f>P17*$B$9</f>
        <v>576</v>
      </c>
      <c r="R17" s="21">
        <f>Q17-$F$8</f>
        <v>567.28</v>
      </c>
      <c r="S17" s="17"/>
      <c r="T17" s="21">
        <f>$S$5+(R17/$P$2)</f>
        <v>1.74135</v>
      </c>
      <c r="U17" s="17"/>
      <c r="V17" s="1"/>
      <c r="W17" s="1"/>
      <c r="X17" s="1"/>
      <c r="Y17" s="1"/>
      <c r="Z17" s="1"/>
    </row>
    <row r="18" spans="1:26" ht="15.75" x14ac:dyDescent="0.25">
      <c r="A18" s="1"/>
      <c r="B18" s="4"/>
      <c r="C18" s="9">
        <f>C17+72</f>
        <v>648</v>
      </c>
      <c r="D18" s="14"/>
      <c r="E18" s="15">
        <f>(D17+D19)/2</f>
        <v>639.28</v>
      </c>
      <c r="F18" s="16"/>
      <c r="G18" s="15">
        <f>$E$5+(E18/$B$2)</f>
        <v>2.35168</v>
      </c>
      <c r="H18" s="10"/>
      <c r="I18" s="4"/>
      <c r="J18" s="9">
        <f>J17+72</f>
        <v>648</v>
      </c>
      <c r="K18" s="14"/>
      <c r="L18" s="15">
        <f t="shared" si="0"/>
        <v>634.30110000000002</v>
      </c>
      <c r="M18" s="16"/>
      <c r="N18" s="15">
        <f>$L$4-(L18/$I$2)</f>
        <v>0.10820889999999994</v>
      </c>
      <c r="P18" s="4"/>
      <c r="Q18" s="9">
        <f>Q17+72</f>
        <v>648</v>
      </c>
      <c r="R18" s="14"/>
      <c r="S18" s="15">
        <f>(R17+R19)/2</f>
        <v>639.28</v>
      </c>
      <c r="T18" s="16"/>
      <c r="U18" s="15">
        <f>$S$5+(S18/$B$2)</f>
        <v>1.8133499999999998</v>
      </c>
      <c r="V18" s="1"/>
      <c r="W18" s="1"/>
      <c r="X18" s="1"/>
      <c r="Y18" s="1"/>
      <c r="Z18" s="1"/>
    </row>
    <row r="19" spans="1:26" s="2" customFormat="1" ht="15.75" x14ac:dyDescent="0.25">
      <c r="A19" s="1"/>
      <c r="B19" s="7">
        <v>5</v>
      </c>
      <c r="C19" s="19">
        <f>B19*$B$9</f>
        <v>720</v>
      </c>
      <c r="D19" s="21">
        <f>C19-$F$8</f>
        <v>711.28</v>
      </c>
      <c r="E19" s="17"/>
      <c r="F19" s="21">
        <f>$E$5+(D19/$B$2)</f>
        <v>2.4236800000000001</v>
      </c>
      <c r="G19" s="17"/>
      <c r="H19" s="10"/>
      <c r="I19" s="7">
        <v>5</v>
      </c>
      <c r="J19" s="19">
        <f>I19*$B$9</f>
        <v>720</v>
      </c>
      <c r="K19" s="21">
        <f>J19-$M$8</f>
        <v>706.30110000000002</v>
      </c>
      <c r="L19" s="17"/>
      <c r="M19" s="21">
        <f>$L$4-(K19/$I$2)</f>
        <v>3.6208899999999988E-2</v>
      </c>
      <c r="N19" s="17"/>
      <c r="O19" s="1"/>
      <c r="P19" s="7">
        <v>5</v>
      </c>
      <c r="Q19" s="19">
        <f>P19*$B$9</f>
        <v>720</v>
      </c>
      <c r="R19" s="21">
        <f>Q19-$F$8</f>
        <v>711.28</v>
      </c>
      <c r="S19" s="17"/>
      <c r="T19" s="21">
        <f>$S$5+(R19/$P$2)</f>
        <v>1.8853499999999999</v>
      </c>
      <c r="U19" s="17"/>
      <c r="V19" s="1"/>
      <c r="W19" s="1"/>
      <c r="X19" s="1"/>
      <c r="Y19" s="1"/>
      <c r="Z19" s="1"/>
    </row>
    <row r="20" spans="1:26" ht="15.75" x14ac:dyDescent="0.25">
      <c r="A20" s="1"/>
      <c r="B20" s="4"/>
      <c r="C20" s="9">
        <f>C19+72</f>
        <v>792</v>
      </c>
      <c r="D20" s="14"/>
      <c r="E20" s="15">
        <f>(D19+D21)/2</f>
        <v>783.28</v>
      </c>
      <c r="F20" s="16"/>
      <c r="G20" s="15">
        <f>$E$5+(E20/$B$2)</f>
        <v>2.4956800000000001</v>
      </c>
      <c r="H20" s="10"/>
      <c r="I20" s="4"/>
      <c r="J20" s="9">
        <f>J19+72</f>
        <v>792</v>
      </c>
      <c r="K20" s="14"/>
      <c r="L20" s="15">
        <f t="shared" si="0"/>
        <v>778.30110000000002</v>
      </c>
      <c r="M20" s="16"/>
      <c r="N20" s="15">
        <f>$L$4-(L20/$I$2)</f>
        <v>-3.5791099999999965E-2</v>
      </c>
      <c r="P20" s="4"/>
      <c r="Q20" s="9">
        <f>Q19+72</f>
        <v>792</v>
      </c>
      <c r="R20" s="14"/>
      <c r="S20" s="15">
        <f>(R19+R21)/2</f>
        <v>783.28</v>
      </c>
      <c r="T20" s="16"/>
      <c r="U20" s="15">
        <f>$S$5+(S20/$B$2)</f>
        <v>1.9573499999999999</v>
      </c>
      <c r="V20" s="1"/>
      <c r="W20" s="1"/>
      <c r="X20" s="1"/>
      <c r="Y20" s="1"/>
      <c r="Z20" s="1"/>
    </row>
    <row r="21" spans="1:26" s="2" customFormat="1" ht="15.75" x14ac:dyDescent="0.25">
      <c r="A21" s="1"/>
      <c r="B21" s="7">
        <v>6</v>
      </c>
      <c r="C21" s="19">
        <f>B21*$B$9</f>
        <v>864</v>
      </c>
      <c r="D21" s="21">
        <f>C21-$F$8</f>
        <v>855.28</v>
      </c>
      <c r="E21" s="17"/>
      <c r="F21" s="21">
        <f>$E$5+(D21/$B$2)</f>
        <v>2.5676799999999997</v>
      </c>
      <c r="G21" s="17"/>
      <c r="H21" s="10"/>
      <c r="I21" s="7">
        <v>6</v>
      </c>
      <c r="J21" s="19">
        <f>I21*$B$9</f>
        <v>864</v>
      </c>
      <c r="K21" s="21">
        <f>J21-$M$8</f>
        <v>850.30110000000002</v>
      </c>
      <c r="L21" s="17"/>
      <c r="M21" s="21">
        <f>$L$4-(K21/$I$2)</f>
        <v>-0.10779110000000003</v>
      </c>
      <c r="N21" s="17"/>
      <c r="O21" s="1"/>
      <c r="P21" s="7">
        <v>6</v>
      </c>
      <c r="Q21" s="19">
        <f>P21*$B$9</f>
        <v>864</v>
      </c>
      <c r="R21" s="21">
        <f>Q21-$F$8</f>
        <v>855.28</v>
      </c>
      <c r="S21" s="17"/>
      <c r="T21" s="21">
        <f>$S$5+(R21/$P$2)</f>
        <v>2.02935</v>
      </c>
      <c r="U21" s="17"/>
      <c r="V21" s="1"/>
      <c r="W21" s="1"/>
      <c r="X21" s="1"/>
      <c r="Y21" s="1"/>
      <c r="Z21" s="1"/>
    </row>
    <row r="22" spans="1:26" ht="15.75" x14ac:dyDescent="0.25">
      <c r="A22" s="1"/>
      <c r="B22" s="4"/>
      <c r="C22" s="9">
        <f>C21+72</f>
        <v>936</v>
      </c>
      <c r="D22" s="14"/>
      <c r="E22" s="15">
        <f>(D21+D23)/2</f>
        <v>927.28</v>
      </c>
      <c r="F22" s="16"/>
      <c r="G22" s="15">
        <f>$E$5+(E22/$B$2)</f>
        <v>2.6396799999999998</v>
      </c>
      <c r="H22" s="10"/>
      <c r="I22" s="4"/>
      <c r="J22" s="9">
        <f>J21+72</f>
        <v>936</v>
      </c>
      <c r="K22" s="14"/>
      <c r="L22" s="15">
        <f t="shared" si="0"/>
        <v>922.30110000000002</v>
      </c>
      <c r="M22" s="16"/>
      <c r="N22" s="15">
        <f>$L$4-(L22/$I$2)</f>
        <v>-0.17979109999999998</v>
      </c>
      <c r="P22" s="4"/>
      <c r="Q22" s="9">
        <f>Q21+72</f>
        <v>936</v>
      </c>
      <c r="R22" s="14"/>
      <c r="S22" s="15">
        <f>(R21+R23)/2</f>
        <v>927.28</v>
      </c>
      <c r="T22" s="16"/>
      <c r="U22" s="15">
        <f>$S$5+(S22/$B$2)</f>
        <v>2.1013500000000001</v>
      </c>
      <c r="V22" s="1"/>
      <c r="W22" s="1"/>
      <c r="X22" s="1"/>
      <c r="Y22" s="1"/>
      <c r="Z22" s="1"/>
    </row>
    <row r="23" spans="1:26" s="2" customFormat="1" ht="15.75" x14ac:dyDescent="0.25">
      <c r="A23" s="1"/>
      <c r="B23" s="7">
        <v>7</v>
      </c>
      <c r="C23" s="19">
        <f>B23*$B$9</f>
        <v>1008</v>
      </c>
      <c r="D23" s="21">
        <f>C23-$F$8</f>
        <v>999.28</v>
      </c>
      <c r="E23" s="17"/>
      <c r="F23" s="21">
        <f>$E$5+(D23/$B$2)</f>
        <v>2.7116799999999999</v>
      </c>
      <c r="G23" s="17"/>
      <c r="H23" s="10"/>
      <c r="I23" s="7">
        <v>7</v>
      </c>
      <c r="J23" s="19">
        <f>I23*$B$9</f>
        <v>1008</v>
      </c>
      <c r="K23" s="21">
        <f>J23-$M$8</f>
        <v>994.30110000000002</v>
      </c>
      <c r="L23" s="17"/>
      <c r="M23" s="21">
        <f>$L$4-(K23/$I$2)</f>
        <v>-0.25179110000000005</v>
      </c>
      <c r="N23" s="17"/>
      <c r="O23" s="1"/>
      <c r="P23" s="7">
        <v>7</v>
      </c>
      <c r="Q23" s="19">
        <f>P23*$B$9</f>
        <v>1008</v>
      </c>
      <c r="R23" s="21">
        <f>Q23-$F$8</f>
        <v>999.28</v>
      </c>
      <c r="S23" s="17"/>
      <c r="T23" s="21">
        <f>$S$5+(R23/$P$2)</f>
        <v>2.1733500000000001</v>
      </c>
      <c r="U23" s="17"/>
      <c r="V23" s="1"/>
      <c r="W23" s="1"/>
      <c r="X23" s="1"/>
      <c r="Y23" s="1"/>
      <c r="Z23" s="1"/>
    </row>
    <row r="24" spans="1:26" ht="15.75" x14ac:dyDescent="0.25">
      <c r="A24" s="1"/>
      <c r="B24" s="4"/>
      <c r="C24" s="9">
        <f>C23+72</f>
        <v>1080</v>
      </c>
      <c r="D24" s="14"/>
      <c r="E24" s="15">
        <f>(D23+D25)/2</f>
        <v>1071.28</v>
      </c>
      <c r="F24" s="16"/>
      <c r="G24" s="15">
        <f>$E$5+(E24/$B$2)</f>
        <v>2.7836799999999999</v>
      </c>
      <c r="H24" s="10"/>
      <c r="I24" s="4"/>
      <c r="J24" s="9">
        <f>J23+72</f>
        <v>1080</v>
      </c>
      <c r="K24" s="14"/>
      <c r="L24" s="15">
        <f t="shared" si="0"/>
        <v>1066.3010999999999</v>
      </c>
      <c r="M24" s="16"/>
      <c r="N24" s="15">
        <f>$L$4-(L24/$I$2)</f>
        <v>-0.3237911</v>
      </c>
      <c r="P24" s="4"/>
      <c r="Q24" s="9">
        <f>Q23+72</f>
        <v>1080</v>
      </c>
      <c r="R24" s="14"/>
      <c r="S24" s="15">
        <f>(R23+R25)/2</f>
        <v>1071.28</v>
      </c>
      <c r="T24" s="16"/>
      <c r="U24" s="15">
        <f>$S$5+(S24/$B$2)</f>
        <v>2.2453500000000002</v>
      </c>
      <c r="V24" s="1"/>
      <c r="W24" s="1"/>
      <c r="X24" s="1"/>
      <c r="Y24" s="1"/>
      <c r="Z24" s="1"/>
    </row>
    <row r="25" spans="1:26" s="2" customFormat="1" ht="15.75" x14ac:dyDescent="0.25">
      <c r="A25" s="1"/>
      <c r="B25" s="7">
        <v>8</v>
      </c>
      <c r="C25" s="19">
        <f>B25*$B$9</f>
        <v>1152</v>
      </c>
      <c r="D25" s="21">
        <f>C25-$F$8</f>
        <v>1143.28</v>
      </c>
      <c r="E25" s="17"/>
      <c r="F25" s="21">
        <f>$E$5+(D25/$B$2)</f>
        <v>2.85568</v>
      </c>
      <c r="G25" s="17"/>
      <c r="H25" s="10"/>
      <c r="I25" s="7">
        <v>8</v>
      </c>
      <c r="J25" s="19">
        <f>I25*$B$9</f>
        <v>1152</v>
      </c>
      <c r="K25" s="21">
        <f>J25-$M$8</f>
        <v>1138.3010999999999</v>
      </c>
      <c r="L25" s="17"/>
      <c r="M25" s="21">
        <f>$L$4-(K25/$I$2)</f>
        <v>-0.39579109999999984</v>
      </c>
      <c r="N25" s="17"/>
      <c r="O25" s="1"/>
      <c r="P25" s="7">
        <v>8</v>
      </c>
      <c r="Q25" s="19">
        <f>P25*$B$9</f>
        <v>1152</v>
      </c>
      <c r="R25" s="21">
        <f>Q25-$F$8</f>
        <v>1143.28</v>
      </c>
      <c r="S25" s="17"/>
      <c r="T25" s="21">
        <f>$S$5+(R25/$P$2)</f>
        <v>2.3173500000000002</v>
      </c>
      <c r="U25" s="17"/>
      <c r="V25" s="1"/>
      <c r="W25" s="1"/>
      <c r="X25" s="1"/>
      <c r="Y25" s="1"/>
      <c r="Z25" s="1"/>
    </row>
    <row r="26" spans="1:26" ht="15.75" x14ac:dyDescent="0.25">
      <c r="A26" s="1"/>
      <c r="B26" s="4"/>
      <c r="C26" s="9">
        <f>C25+72</f>
        <v>1224</v>
      </c>
      <c r="D26" s="14"/>
      <c r="E26" s="15">
        <f>(D25+D27)/2</f>
        <v>1215.28</v>
      </c>
      <c r="F26" s="16"/>
      <c r="G26" s="15">
        <f>$E$5+(E26/$B$2)</f>
        <v>2.9276799999999996</v>
      </c>
      <c r="H26" s="10"/>
      <c r="I26" s="4"/>
      <c r="J26" s="9">
        <f>J25+72</f>
        <v>1224</v>
      </c>
      <c r="K26" s="14"/>
      <c r="L26" s="15">
        <f t="shared" si="0"/>
        <v>1210.3010999999999</v>
      </c>
      <c r="M26" s="16"/>
      <c r="N26" s="15">
        <f>$L$4-(L26/$I$2)</f>
        <v>-0.4677910999999999</v>
      </c>
      <c r="P26" s="4"/>
      <c r="Q26" s="9">
        <f>Q25+72</f>
        <v>1224</v>
      </c>
      <c r="R26" s="14"/>
      <c r="S26" s="15">
        <f>(R25+R27)/2</f>
        <v>1215.28</v>
      </c>
      <c r="T26" s="16"/>
      <c r="U26" s="15">
        <f>$S$5+(S26/$B$2)</f>
        <v>2.3893499999999999</v>
      </c>
      <c r="V26" s="1"/>
      <c r="W26" s="1"/>
      <c r="X26" s="1"/>
      <c r="Y26" s="1"/>
      <c r="Z26" s="1"/>
    </row>
    <row r="27" spans="1:26" s="2" customFormat="1" ht="15.75" x14ac:dyDescent="0.25">
      <c r="A27" s="1"/>
      <c r="B27" s="7">
        <v>9</v>
      </c>
      <c r="C27" s="19">
        <f>B27*$B$9</f>
        <v>1296</v>
      </c>
      <c r="D27" s="21">
        <f>C27-$F$8</f>
        <v>1287.28</v>
      </c>
      <c r="E27" s="17"/>
      <c r="F27" s="21">
        <f>$E$5+(D27/$B$2)</f>
        <v>2.9996799999999997</v>
      </c>
      <c r="G27" s="17"/>
      <c r="H27" s="10"/>
      <c r="I27" s="7">
        <v>9</v>
      </c>
      <c r="J27" s="19">
        <f>I27*$B$9</f>
        <v>1296</v>
      </c>
      <c r="K27" s="21">
        <f>J27-$M$8</f>
        <v>1282.3010999999999</v>
      </c>
      <c r="L27" s="17"/>
      <c r="M27" s="21">
        <f>$L$4-(K27/$I$2)</f>
        <v>-0.53979109999999997</v>
      </c>
      <c r="N27" s="17"/>
      <c r="O27" s="1"/>
      <c r="P27" s="7">
        <v>9</v>
      </c>
      <c r="Q27" s="19">
        <f>P27*$B$9</f>
        <v>1296</v>
      </c>
      <c r="R27" s="21">
        <f>Q27-$F$8</f>
        <v>1287.28</v>
      </c>
      <c r="S27" s="17"/>
      <c r="T27" s="21">
        <f>$S$5+(R27/$P$2)</f>
        <v>2.4613499999999999</v>
      </c>
      <c r="U27" s="17"/>
      <c r="V27" s="1"/>
      <c r="W27" s="1"/>
      <c r="X27" s="1"/>
      <c r="Y27" s="1"/>
      <c r="Z27" s="1"/>
    </row>
    <row r="28" spans="1:26" ht="15.75" x14ac:dyDescent="0.25">
      <c r="A28" s="1"/>
      <c r="B28" s="4"/>
      <c r="C28" s="9">
        <f>C27+72</f>
        <v>1368</v>
      </c>
      <c r="D28" s="14"/>
      <c r="E28" s="15">
        <f>(D27+D29)/2</f>
        <v>1359.28</v>
      </c>
      <c r="F28" s="16"/>
      <c r="G28" s="15">
        <f>$E$5+(E28/$B$2)</f>
        <v>3.0716799999999997</v>
      </c>
      <c r="H28" s="10"/>
      <c r="I28" s="4"/>
      <c r="J28" s="9">
        <f>J27+72</f>
        <v>1368</v>
      </c>
      <c r="K28" s="14"/>
      <c r="L28" s="15">
        <f t="shared" si="0"/>
        <v>1354.3010999999999</v>
      </c>
      <c r="M28" s="16"/>
      <c r="N28" s="15">
        <f>$L$4-(L28/$I$2)</f>
        <v>-0.61179109999999981</v>
      </c>
      <c r="P28" s="4"/>
      <c r="Q28" s="9">
        <f>Q27+72</f>
        <v>1368</v>
      </c>
      <c r="R28" s="14"/>
      <c r="S28" s="15">
        <f>(R27+R29)/2</f>
        <v>1359.28</v>
      </c>
      <c r="T28" s="16"/>
      <c r="U28" s="15">
        <f>$S$5+(S28/$B$2)</f>
        <v>2.53335</v>
      </c>
      <c r="V28" s="1"/>
      <c r="W28" s="1"/>
      <c r="X28" s="1"/>
      <c r="Y28" s="1"/>
      <c r="Z28" s="1"/>
    </row>
    <row r="29" spans="1:26" s="2" customFormat="1" ht="15.75" x14ac:dyDescent="0.25">
      <c r="A29" s="1"/>
      <c r="B29" s="7">
        <v>10</v>
      </c>
      <c r="C29" s="19">
        <f>B29*$B$9</f>
        <v>1440</v>
      </c>
      <c r="D29" s="21">
        <f>C29-$F$8</f>
        <v>1431.28</v>
      </c>
      <c r="E29" s="17"/>
      <c r="F29" s="21">
        <f>$E$5+(D29/$B$2)</f>
        <v>3.1436799999999998</v>
      </c>
      <c r="G29" s="17"/>
      <c r="H29" s="10"/>
      <c r="I29" s="7">
        <v>10</v>
      </c>
      <c r="J29" s="19">
        <f>I29*$B$9</f>
        <v>1440</v>
      </c>
      <c r="K29" s="21">
        <f>J29-$M$8</f>
        <v>1426.3010999999999</v>
      </c>
      <c r="L29" s="17"/>
      <c r="M29" s="21">
        <f>$L$4-(K29/$I$2)</f>
        <v>-0.68379109999999987</v>
      </c>
      <c r="N29" s="17"/>
      <c r="O29" s="1"/>
      <c r="P29" s="7">
        <v>10</v>
      </c>
      <c r="Q29" s="19">
        <f>P29*$B$9</f>
        <v>1440</v>
      </c>
      <c r="R29" s="21">
        <f>Q29-$F$8</f>
        <v>1431.28</v>
      </c>
      <c r="S29" s="17"/>
      <c r="T29" s="21">
        <f>$S$5+(R29/$P$2)</f>
        <v>2.6053499999999996</v>
      </c>
      <c r="U29" s="17"/>
      <c r="V29" s="1"/>
      <c r="W29" s="1"/>
      <c r="X29" s="1"/>
      <c r="Y29" s="1"/>
      <c r="Z29" s="1"/>
    </row>
    <row r="30" spans="1:26" ht="15.75" x14ac:dyDescent="0.25">
      <c r="A30" s="1"/>
      <c r="B30" s="4"/>
      <c r="C30" s="9">
        <f>C29+72</f>
        <v>1512</v>
      </c>
      <c r="D30" s="14"/>
      <c r="E30" s="15">
        <f>(D29+D31)/2</f>
        <v>1503.28</v>
      </c>
      <c r="F30" s="16"/>
      <c r="G30" s="15">
        <f>$E$5+(E30/$B$2)</f>
        <v>3.2156799999999999</v>
      </c>
      <c r="H30" s="10"/>
      <c r="I30" s="4"/>
      <c r="J30" s="9">
        <f>J29+72</f>
        <v>1512</v>
      </c>
      <c r="K30" s="14"/>
      <c r="L30" s="15">
        <f>(K29+K31)/2</f>
        <v>1498.3010999999999</v>
      </c>
      <c r="M30" s="16"/>
      <c r="N30" s="15">
        <f>$L$4-(L30/$I$2)</f>
        <v>-0.75579109999999994</v>
      </c>
      <c r="P30" s="4"/>
      <c r="Q30" s="9">
        <f>Q29+72</f>
        <v>1512</v>
      </c>
      <c r="R30" s="14"/>
      <c r="S30" s="15">
        <f>(R29+R31)/2</f>
        <v>1503.28</v>
      </c>
      <c r="T30" s="16"/>
      <c r="U30" s="15">
        <f>$S$5+(S30/$B$2)</f>
        <v>2.6773499999999997</v>
      </c>
      <c r="V30" s="1"/>
      <c r="W30" s="1"/>
      <c r="X30" s="1"/>
      <c r="Y30" s="1"/>
      <c r="Z30" s="1"/>
    </row>
    <row r="31" spans="1:26" s="2" customFormat="1" ht="15.75" x14ac:dyDescent="0.25">
      <c r="A31" s="1"/>
      <c r="B31" s="7">
        <v>11</v>
      </c>
      <c r="C31" s="19">
        <f>B31*$B$9</f>
        <v>1584</v>
      </c>
      <c r="D31" s="21">
        <f>C31-$F$8</f>
        <v>1575.28</v>
      </c>
      <c r="E31" s="17"/>
      <c r="F31" s="21">
        <f>$E$5+(D31/$B$2)</f>
        <v>3.2876799999999999</v>
      </c>
      <c r="G31" s="17"/>
      <c r="H31" s="10"/>
      <c r="I31" s="7">
        <v>11</v>
      </c>
      <c r="J31" s="19">
        <f>I31*$B$9</f>
        <v>1584</v>
      </c>
      <c r="K31" s="21">
        <f>J31-$M$8</f>
        <v>1570.3010999999999</v>
      </c>
      <c r="L31" s="17"/>
      <c r="M31" s="21">
        <f>$L$4-(K31/$I$2)</f>
        <v>-0.8277911</v>
      </c>
      <c r="N31" s="17"/>
      <c r="O31" s="1"/>
      <c r="P31" s="7">
        <v>11</v>
      </c>
      <c r="Q31" s="19">
        <f>P31*$B$9</f>
        <v>1584</v>
      </c>
      <c r="R31" s="21">
        <f>Q31-$F$8</f>
        <v>1575.28</v>
      </c>
      <c r="S31" s="17"/>
      <c r="T31" s="21">
        <f>$S$5+(R31/$P$2)</f>
        <v>2.7493499999999997</v>
      </c>
      <c r="U31" s="17"/>
      <c r="V31" s="1"/>
      <c r="W31" s="1"/>
      <c r="X31" s="1"/>
      <c r="Y31" s="1"/>
      <c r="Z31" s="1"/>
    </row>
    <row r="32" spans="1:26" ht="15.75" x14ac:dyDescent="0.25">
      <c r="A32" s="1"/>
      <c r="B32" s="4"/>
      <c r="C32" s="9">
        <f>C31+72</f>
        <v>1656</v>
      </c>
      <c r="D32" s="16"/>
      <c r="E32" s="15">
        <f>(D31+D33)/2</f>
        <v>1647.28</v>
      </c>
      <c r="F32" s="16"/>
      <c r="G32" s="15">
        <f>$E$5+(E32/$B$2)</f>
        <v>3.35968</v>
      </c>
      <c r="H32" s="10"/>
      <c r="I32" s="4"/>
      <c r="J32" s="9">
        <f>J31+72</f>
        <v>1656</v>
      </c>
      <c r="K32" s="16"/>
      <c r="L32" s="15">
        <f t="shared" si="0"/>
        <v>1642.3010999999999</v>
      </c>
      <c r="M32" s="16"/>
      <c r="N32" s="15">
        <f>$L$4-(L32/$I$2)</f>
        <v>-0.89979109999999984</v>
      </c>
      <c r="P32" s="4"/>
      <c r="Q32" s="9">
        <f>Q31+72</f>
        <v>1656</v>
      </c>
      <c r="R32" s="16"/>
      <c r="S32" s="15">
        <f>(R31+R33)/2</f>
        <v>1647.28</v>
      </c>
      <c r="T32" s="16"/>
      <c r="U32" s="15">
        <f>$S$5+(S32/$B$2)</f>
        <v>2.8213499999999998</v>
      </c>
      <c r="V32" s="1"/>
      <c r="W32" s="1"/>
      <c r="X32" s="1"/>
      <c r="Y32" s="1"/>
      <c r="Z32" s="1"/>
    </row>
    <row r="33" spans="1:26" s="2" customFormat="1" ht="15.75" x14ac:dyDescent="0.25">
      <c r="A33" s="1"/>
      <c r="B33" s="7">
        <v>12</v>
      </c>
      <c r="C33" s="19">
        <f>B33*$B$9</f>
        <v>1728</v>
      </c>
      <c r="D33" s="21">
        <f>C33-$F$8</f>
        <v>1719.28</v>
      </c>
      <c r="E33" s="17"/>
      <c r="F33" s="21">
        <f>$E$5+(D33/$B$2)</f>
        <v>3.4316800000000001</v>
      </c>
      <c r="G33" s="17"/>
      <c r="H33" s="10"/>
      <c r="I33" s="7">
        <v>12</v>
      </c>
      <c r="J33" s="19">
        <f>I33*$B$9</f>
        <v>1728</v>
      </c>
      <c r="K33" s="21">
        <f>J33-$M$8</f>
        <v>1714.3010999999999</v>
      </c>
      <c r="L33" s="17"/>
      <c r="M33" s="21">
        <f>$L$4-(K33/$I$2)</f>
        <v>-0.97179109999999991</v>
      </c>
      <c r="N33" s="17"/>
      <c r="O33" s="1"/>
      <c r="P33" s="7">
        <v>12</v>
      </c>
      <c r="Q33" s="19">
        <f>P33*$B$9</f>
        <v>1728</v>
      </c>
      <c r="R33" s="21">
        <f>Q33-$F$8</f>
        <v>1719.28</v>
      </c>
      <c r="S33" s="17"/>
      <c r="T33" s="21">
        <f>$S$5+(R33/$P$2)</f>
        <v>2.8933499999999999</v>
      </c>
      <c r="U33" s="17"/>
      <c r="V33" s="1"/>
      <c r="W33" s="1"/>
      <c r="X33" s="1"/>
      <c r="Y33" s="1"/>
      <c r="Z33" s="1"/>
    </row>
    <row r="34" spans="1:26" s="2" customFormat="1" ht="15.75" x14ac:dyDescent="0.25">
      <c r="A34" s="1"/>
      <c r="B34" s="4"/>
      <c r="C34" s="9">
        <f>C33+72</f>
        <v>1800</v>
      </c>
      <c r="D34" s="16"/>
      <c r="E34" s="15">
        <f>(D33+D35)/2</f>
        <v>1791.28</v>
      </c>
      <c r="F34" s="16"/>
      <c r="G34" s="15">
        <f>$E$5+(E34/$B$2)</f>
        <v>3.5036800000000001</v>
      </c>
      <c r="H34" s="10"/>
      <c r="I34" s="4"/>
      <c r="J34" s="9">
        <f>J33+72</f>
        <v>1800</v>
      </c>
      <c r="K34" s="16"/>
      <c r="L34" s="15">
        <f>(K33+K35)/2</f>
        <v>1786.3010999999999</v>
      </c>
      <c r="M34" s="16"/>
      <c r="N34" s="15">
        <f>$L$4-(L34/$I$2)</f>
        <v>-1.0437911</v>
      </c>
      <c r="O34" s="1"/>
      <c r="P34" s="4"/>
      <c r="Q34" s="9">
        <f>Q33+72</f>
        <v>1800</v>
      </c>
      <c r="R34" s="16"/>
      <c r="S34" s="15">
        <f>(R33+R35)/2</f>
        <v>1791.28</v>
      </c>
      <c r="T34" s="16"/>
      <c r="U34" s="15">
        <f>$S$5+(S34/$B$2)</f>
        <v>2.9653499999999999</v>
      </c>
      <c r="V34" s="1"/>
      <c r="W34" s="1"/>
      <c r="X34" s="1"/>
      <c r="Y34" s="1"/>
      <c r="Z34" s="1"/>
    </row>
    <row r="35" spans="1:26" s="2" customFormat="1" ht="15.75" x14ac:dyDescent="0.25">
      <c r="A35" s="1"/>
      <c r="B35" s="7">
        <v>13</v>
      </c>
      <c r="C35" s="19">
        <f>B35*$B$9</f>
        <v>1872</v>
      </c>
      <c r="D35" s="21">
        <f>C35-$F$8</f>
        <v>1863.28</v>
      </c>
      <c r="E35" s="17"/>
      <c r="F35" s="21">
        <f>$E$5+(D35/$B$2)</f>
        <v>3.5756800000000002</v>
      </c>
      <c r="G35" s="17"/>
      <c r="H35" s="10"/>
      <c r="I35" s="7">
        <v>13</v>
      </c>
      <c r="J35" s="19">
        <f>I35*$B$9</f>
        <v>1872</v>
      </c>
      <c r="K35" s="21">
        <f>J35-$M$8</f>
        <v>1858.3010999999999</v>
      </c>
      <c r="L35" s="17"/>
      <c r="M35" s="21">
        <f>$L$4-(K35/$I$2)</f>
        <v>-1.1157910999999998</v>
      </c>
      <c r="N35" s="17"/>
      <c r="O35" s="1"/>
      <c r="P35" s="7">
        <v>13</v>
      </c>
      <c r="Q35" s="19">
        <f>P35*$B$9</f>
        <v>1872</v>
      </c>
      <c r="R35" s="21">
        <f>Q35-$F$8</f>
        <v>1863.28</v>
      </c>
      <c r="S35" s="17"/>
      <c r="T35" s="21">
        <f>$S$5+(R35/$P$2)</f>
        <v>3.03735</v>
      </c>
      <c r="U35" s="17"/>
      <c r="V35" s="1"/>
      <c r="W35" s="1"/>
      <c r="X35" s="1"/>
      <c r="Y35" s="1"/>
      <c r="Z35" s="1"/>
    </row>
    <row r="36" spans="1:26" s="2" customFormat="1" ht="15.75" x14ac:dyDescent="0.25">
      <c r="A36" s="1"/>
      <c r="B36" s="4"/>
      <c r="C36" s="9">
        <f>C35+72</f>
        <v>1944</v>
      </c>
      <c r="D36" s="16"/>
      <c r="E36" s="15">
        <f>(D35+D37)/2</f>
        <v>1935.28</v>
      </c>
      <c r="F36" s="16"/>
      <c r="G36" s="15">
        <f>$E$5+(E36/$B$2)</f>
        <v>3.6476799999999998</v>
      </c>
      <c r="H36" s="10"/>
      <c r="I36" s="4"/>
      <c r="J36" s="9">
        <f>J35+72</f>
        <v>1944</v>
      </c>
      <c r="K36" s="16"/>
      <c r="L36" s="15">
        <f>(K35+K37)/2</f>
        <v>1930.3010999999999</v>
      </c>
      <c r="M36" s="16"/>
      <c r="N36" s="15">
        <f>$L$4-(L36/$I$2)</f>
        <v>-1.1877910999999999</v>
      </c>
      <c r="O36" s="1"/>
      <c r="P36" s="4"/>
      <c r="Q36" s="9">
        <f>Q35+72</f>
        <v>1944</v>
      </c>
      <c r="R36" s="16"/>
      <c r="S36" s="15">
        <f>(R35+R37)/2</f>
        <v>1935.28</v>
      </c>
      <c r="T36" s="16"/>
      <c r="U36" s="15">
        <f>$S$5+(S36/$B$2)</f>
        <v>3.1093500000000001</v>
      </c>
      <c r="V36" s="1"/>
      <c r="W36" s="1"/>
      <c r="X36" s="1"/>
      <c r="Y36" s="1"/>
      <c r="Z36" s="1"/>
    </row>
    <row r="37" spans="1:26" s="2" customFormat="1" ht="15.75" x14ac:dyDescent="0.25">
      <c r="A37" s="1"/>
      <c r="B37" s="7">
        <v>14</v>
      </c>
      <c r="C37" s="19">
        <f>B37*$B$9</f>
        <v>2016</v>
      </c>
      <c r="D37" s="21">
        <f>C37-$F$8</f>
        <v>2007.28</v>
      </c>
      <c r="E37" s="17"/>
      <c r="F37" s="21">
        <f>$E$5+(D37/$B$2)</f>
        <v>3.7196800000000003</v>
      </c>
      <c r="G37" s="17"/>
      <c r="H37" s="10"/>
      <c r="I37" s="7">
        <v>14</v>
      </c>
      <c r="J37" s="19">
        <f>I37*$B$9</f>
        <v>2016</v>
      </c>
      <c r="K37" s="21">
        <f>J37-$M$8</f>
        <v>2002.3010999999999</v>
      </c>
      <c r="L37" s="17"/>
      <c r="M37" s="21">
        <f>$L$4-(K37/$I$2)</f>
        <v>-1.2597910999999999</v>
      </c>
      <c r="N37" s="17"/>
      <c r="O37" s="1"/>
      <c r="P37" s="7">
        <v>14</v>
      </c>
      <c r="Q37" s="19">
        <f>P37*$B$9</f>
        <v>2016</v>
      </c>
      <c r="R37" s="21">
        <f>Q37-$F$8</f>
        <v>2007.28</v>
      </c>
      <c r="S37" s="17"/>
      <c r="T37" s="21">
        <f>$S$5+(R37/$P$2)</f>
        <v>3.1813500000000001</v>
      </c>
      <c r="U37" s="17"/>
      <c r="V37" s="1"/>
      <c r="W37" s="1"/>
      <c r="X37" s="1"/>
      <c r="Y37" s="1"/>
      <c r="Z37" s="1"/>
    </row>
    <row r="38" spans="1:26" s="2" customFormat="1" ht="15.75" x14ac:dyDescent="0.25">
      <c r="A38" s="1"/>
      <c r="B38" s="4"/>
      <c r="C38" s="9">
        <f>C37+72</f>
        <v>2088</v>
      </c>
      <c r="D38" s="16"/>
      <c r="E38" s="15">
        <f>(D37+D39)/2</f>
        <v>2079.2800000000002</v>
      </c>
      <c r="F38" s="16"/>
      <c r="G38" s="15">
        <f>$E$5+(E38/$B$2)</f>
        <v>3.7916800000000004</v>
      </c>
      <c r="H38" s="10"/>
      <c r="I38" s="4"/>
      <c r="J38" s="9">
        <f>J37+72</f>
        <v>2088</v>
      </c>
      <c r="K38" s="16"/>
      <c r="L38" s="15">
        <f>(K37+K39)/2</f>
        <v>2074.3011000000001</v>
      </c>
      <c r="M38" s="16"/>
      <c r="N38" s="15">
        <f>$L$4-(L38/$I$2)</f>
        <v>-1.3317911</v>
      </c>
      <c r="O38" s="1"/>
      <c r="P38" s="4"/>
      <c r="Q38" s="9">
        <f>Q37+72</f>
        <v>2088</v>
      </c>
      <c r="R38" s="16"/>
      <c r="S38" s="15">
        <f>(R37+R39)/2</f>
        <v>2079.2800000000002</v>
      </c>
      <c r="T38" s="16"/>
      <c r="U38" s="15">
        <f>$S$5+(S38/$B$2)</f>
        <v>3.2533500000000002</v>
      </c>
      <c r="V38" s="1"/>
      <c r="W38" s="1"/>
      <c r="X38" s="1"/>
      <c r="Y38" s="1"/>
      <c r="Z38" s="1"/>
    </row>
    <row r="39" spans="1:26" s="2" customFormat="1" ht="15.75" x14ac:dyDescent="0.25">
      <c r="A39" s="1"/>
      <c r="B39" s="7">
        <v>15</v>
      </c>
      <c r="C39" s="19">
        <f>B39*$B$9</f>
        <v>2160</v>
      </c>
      <c r="D39" s="21">
        <f>C39-$F$8</f>
        <v>2151.2800000000002</v>
      </c>
      <c r="E39" s="17"/>
      <c r="F39" s="21">
        <f>$E$5+(D39/$B$2)</f>
        <v>3.8636800000000004</v>
      </c>
      <c r="G39" s="17"/>
      <c r="H39" s="10"/>
      <c r="I39" s="7">
        <v>15</v>
      </c>
      <c r="J39" s="19">
        <f>I39*$B$9</f>
        <v>2160</v>
      </c>
      <c r="K39" s="21">
        <f>J39-$M$8</f>
        <v>2146.3011000000001</v>
      </c>
      <c r="L39" s="17"/>
      <c r="M39" s="21">
        <f>$L$4-(K39/$I$2)</f>
        <v>-1.4037911000000001</v>
      </c>
      <c r="N39" s="17"/>
      <c r="O39" s="1"/>
      <c r="P39" s="7">
        <v>15</v>
      </c>
      <c r="Q39" s="19">
        <f>P39*$B$9</f>
        <v>2160</v>
      </c>
      <c r="R39" s="21">
        <f>Q39-$F$8</f>
        <v>2151.2800000000002</v>
      </c>
      <c r="S39" s="17"/>
      <c r="T39" s="21">
        <f>$S$5+(R39/$P$2)</f>
        <v>3.3253500000000003</v>
      </c>
      <c r="U39" s="17"/>
      <c r="V39" s="1"/>
      <c r="W39" s="1"/>
      <c r="X39" s="1"/>
      <c r="Y39" s="1"/>
      <c r="Z39" s="1"/>
    </row>
    <row r="40" spans="1:26" s="2" customFormat="1" ht="15.75" x14ac:dyDescent="0.25">
      <c r="A40" s="1"/>
      <c r="B40" s="4"/>
      <c r="C40" s="9">
        <f>C39+72</f>
        <v>2232</v>
      </c>
      <c r="D40" s="16"/>
      <c r="E40" s="15">
        <f>(D39+D41)/2</f>
        <v>2223.2800000000002</v>
      </c>
      <c r="F40" s="16"/>
      <c r="G40" s="15">
        <f>$E$5+(E40/$B$2)</f>
        <v>3.9356800000000005</v>
      </c>
      <c r="H40" s="10"/>
      <c r="I40" s="4"/>
      <c r="J40" s="9">
        <f>J39+72</f>
        <v>2232</v>
      </c>
      <c r="K40" s="16"/>
      <c r="L40" s="15">
        <f>(K39+K41)/2</f>
        <v>2218.3011000000001</v>
      </c>
      <c r="M40" s="16"/>
      <c r="N40" s="15">
        <f>$L$4-(L40/$I$2)</f>
        <v>-1.4757911000000001</v>
      </c>
      <c r="O40" s="1"/>
      <c r="P40" s="4"/>
      <c r="Q40" s="9">
        <f>Q39+72</f>
        <v>2232</v>
      </c>
      <c r="R40" s="16"/>
      <c r="S40" s="15">
        <f>(R39+R41)/2</f>
        <v>2223.2800000000002</v>
      </c>
      <c r="T40" s="16"/>
      <c r="U40" s="15">
        <f>$S$5+(S40/$B$2)</f>
        <v>3.3973500000000003</v>
      </c>
      <c r="V40" s="1"/>
      <c r="W40" s="1"/>
      <c r="X40" s="1"/>
      <c r="Y40" s="1"/>
      <c r="Z40" s="1"/>
    </row>
    <row r="41" spans="1:26" s="2" customFormat="1" ht="15.75" x14ac:dyDescent="0.25">
      <c r="A41" s="1"/>
      <c r="B41" s="7">
        <v>16</v>
      </c>
      <c r="C41" s="19">
        <f>B41*$B$9</f>
        <v>2304</v>
      </c>
      <c r="D41" s="21">
        <f>C41-$F$8</f>
        <v>2295.2800000000002</v>
      </c>
      <c r="E41" s="17"/>
      <c r="F41" s="21">
        <f>$E$5+(D41/$B$2)</f>
        <v>4.0076799999999997</v>
      </c>
      <c r="G41" s="17"/>
      <c r="H41" s="10"/>
      <c r="I41" s="7">
        <v>16</v>
      </c>
      <c r="J41" s="19">
        <f>I41*$B$9</f>
        <v>2304</v>
      </c>
      <c r="K41" s="21">
        <f>J41-$M$8</f>
        <v>2290.3011000000001</v>
      </c>
      <c r="L41" s="17"/>
      <c r="M41" s="21">
        <f>$L$4-(K41/$I$2)</f>
        <v>-1.5477911000000002</v>
      </c>
      <c r="N41" s="17"/>
      <c r="O41" s="1"/>
      <c r="P41" s="7">
        <v>16</v>
      </c>
      <c r="Q41" s="19">
        <f>P41*$B$9</f>
        <v>2304</v>
      </c>
      <c r="R41" s="21">
        <f>Q41-$F$8</f>
        <v>2295.2800000000002</v>
      </c>
      <c r="S41" s="17"/>
      <c r="T41" s="21">
        <f>$S$5+(R41/$P$2)</f>
        <v>3.4693499999999999</v>
      </c>
      <c r="U41" s="17"/>
      <c r="V41" s="1"/>
      <c r="W41" s="1"/>
      <c r="X41" s="1"/>
      <c r="Y41" s="1"/>
      <c r="Z41" s="1"/>
    </row>
    <row r="42" spans="1:26" s="2" customFormat="1" ht="15.75" x14ac:dyDescent="0.25">
      <c r="A42" s="1"/>
      <c r="B42" s="4"/>
      <c r="C42" s="9">
        <f>C41+72</f>
        <v>2376</v>
      </c>
      <c r="D42" s="16"/>
      <c r="E42" s="15">
        <f>(D41+D43)/2</f>
        <v>2367.2800000000002</v>
      </c>
      <c r="F42" s="16"/>
      <c r="G42" s="15">
        <f>$E$5+(E42/$B$2)</f>
        <v>4.0796799999999998</v>
      </c>
      <c r="H42" s="10"/>
      <c r="I42" s="4"/>
      <c r="J42" s="9">
        <f>J41+72</f>
        <v>2376</v>
      </c>
      <c r="K42" s="16"/>
      <c r="L42" s="15">
        <f>(K41+K43)/2</f>
        <v>2362.3011000000001</v>
      </c>
      <c r="M42" s="16"/>
      <c r="N42" s="15">
        <f>$L$4-(L42/$I$2)</f>
        <v>-1.6197911000000003</v>
      </c>
      <c r="O42" s="1"/>
      <c r="P42" s="4"/>
      <c r="Q42" s="9">
        <f>Q41+72</f>
        <v>2376</v>
      </c>
      <c r="R42" s="16"/>
      <c r="S42" s="15">
        <f>(R41+R43)/2</f>
        <v>2367.2800000000002</v>
      </c>
      <c r="T42" s="16"/>
      <c r="U42" s="15">
        <f>$S$5+(S42/$B$2)</f>
        <v>3.54135</v>
      </c>
      <c r="V42" s="1"/>
      <c r="W42" s="1"/>
      <c r="X42" s="1"/>
      <c r="Y42" s="1"/>
      <c r="Z42" s="1"/>
    </row>
    <row r="43" spans="1:26" s="2" customFormat="1" ht="15.75" x14ac:dyDescent="0.25">
      <c r="A43" s="1"/>
      <c r="B43" s="7">
        <v>17</v>
      </c>
      <c r="C43" s="19">
        <f>B43*$B$9</f>
        <v>2448</v>
      </c>
      <c r="D43" s="21">
        <f>C43-$F$8</f>
        <v>2439.2800000000002</v>
      </c>
      <c r="E43" s="17"/>
      <c r="F43" s="21">
        <f>$E$5+(D43/$B$2)</f>
        <v>4.1516799999999998</v>
      </c>
      <c r="G43" s="17"/>
      <c r="H43" s="10"/>
      <c r="I43" s="7">
        <v>17</v>
      </c>
      <c r="J43" s="19">
        <f>I43*$B$9</f>
        <v>2448</v>
      </c>
      <c r="K43" s="21">
        <f>J43-$M$8</f>
        <v>2434.3011000000001</v>
      </c>
      <c r="L43" s="17"/>
      <c r="M43" s="21">
        <f>$L$4-(K43/$I$2)</f>
        <v>-1.6917911000000003</v>
      </c>
      <c r="N43" s="17"/>
      <c r="O43" s="1"/>
      <c r="P43" s="7">
        <v>17</v>
      </c>
      <c r="Q43" s="19">
        <f>P43*$B$9</f>
        <v>2448</v>
      </c>
      <c r="R43" s="21">
        <f>Q43-$F$8</f>
        <v>2439.2800000000002</v>
      </c>
      <c r="S43" s="17"/>
      <c r="T43" s="21">
        <f>$S$5+(R43/$P$2)</f>
        <v>3.6133500000000001</v>
      </c>
      <c r="U43" s="17"/>
      <c r="V43" s="1"/>
      <c r="W43" s="1"/>
      <c r="X43" s="1"/>
      <c r="Y43" s="1"/>
      <c r="Z43" s="1"/>
    </row>
    <row r="44" spans="1:26" s="2" customFormat="1" ht="15.75" x14ac:dyDescent="0.25">
      <c r="A44" s="1"/>
      <c r="B44" s="4"/>
      <c r="C44" s="9">
        <f>C43+72</f>
        <v>2520</v>
      </c>
      <c r="D44" s="16"/>
      <c r="E44" s="15">
        <f>(D43+D45)/2</f>
        <v>2511.2800000000002</v>
      </c>
      <c r="F44" s="16"/>
      <c r="G44" s="15">
        <f>$E$5+(E44/$B$2)</f>
        <v>4.2236799999999999</v>
      </c>
      <c r="H44" s="10"/>
      <c r="I44" s="4"/>
      <c r="J44" s="9">
        <f>J43+72</f>
        <v>2520</v>
      </c>
      <c r="K44" s="16"/>
      <c r="L44" s="15">
        <f>(K43+K45)/2</f>
        <v>2506.3011000000001</v>
      </c>
      <c r="M44" s="16"/>
      <c r="N44" s="15">
        <f>$L$4-(L44/$I$2)</f>
        <v>-1.7637910999999999</v>
      </c>
      <c r="O44" s="1"/>
      <c r="P44" s="4"/>
      <c r="Q44" s="9">
        <f>Q43+72</f>
        <v>2520</v>
      </c>
      <c r="R44" s="16"/>
      <c r="S44" s="15">
        <f>(R43+R45)/2</f>
        <v>2511.2800000000002</v>
      </c>
      <c r="T44" s="16"/>
      <c r="U44" s="15">
        <f>$S$5+(S44/$B$2)</f>
        <v>3.6853500000000001</v>
      </c>
      <c r="V44" s="1"/>
      <c r="W44" s="1"/>
      <c r="X44" s="1"/>
      <c r="Y44" s="1"/>
      <c r="Z44" s="1"/>
    </row>
    <row r="45" spans="1:26" s="2" customFormat="1" ht="15.75" x14ac:dyDescent="0.25">
      <c r="A45" s="1"/>
      <c r="B45" s="7">
        <v>18</v>
      </c>
      <c r="C45" s="19">
        <f>B45*$B$9</f>
        <v>2592</v>
      </c>
      <c r="D45" s="21">
        <f>C45-$F$8</f>
        <v>2583.2800000000002</v>
      </c>
      <c r="E45" s="17"/>
      <c r="F45" s="21">
        <f>$E$5+(D45/$B$2)</f>
        <v>4.2956799999999999</v>
      </c>
      <c r="G45" s="17"/>
      <c r="H45" s="10"/>
      <c r="I45" s="7">
        <v>18</v>
      </c>
      <c r="J45" s="19">
        <f>I45*$B$9</f>
        <v>2592</v>
      </c>
      <c r="K45" s="21">
        <f>J45-$M$8</f>
        <v>2578.3011000000001</v>
      </c>
      <c r="L45" s="17"/>
      <c r="M45" s="21">
        <f>$L$4-(K45/$I$2)</f>
        <v>-1.8357911</v>
      </c>
      <c r="N45" s="17"/>
      <c r="O45" s="1"/>
      <c r="P45" s="7">
        <v>18</v>
      </c>
      <c r="Q45" s="19">
        <f>P45*$B$9</f>
        <v>2592</v>
      </c>
      <c r="R45" s="21">
        <f>Q45-$F$8</f>
        <v>2583.2800000000002</v>
      </c>
      <c r="S45" s="17"/>
      <c r="T45" s="21">
        <f>$S$5+(R45/$P$2)</f>
        <v>3.7573500000000002</v>
      </c>
      <c r="U45" s="17"/>
      <c r="V45" s="1"/>
      <c r="W45" s="1"/>
      <c r="X45" s="1"/>
      <c r="Y45" s="1"/>
      <c r="Z45" s="1"/>
    </row>
    <row r="46" spans="1:26" s="2" customFormat="1" ht="15.75" x14ac:dyDescent="0.25">
      <c r="A46" s="1"/>
      <c r="B46" s="4"/>
      <c r="C46" s="9">
        <f>C45+72</f>
        <v>2664</v>
      </c>
      <c r="D46" s="16"/>
      <c r="E46" s="15">
        <f>(D45+D47)/2</f>
        <v>2655.28</v>
      </c>
      <c r="F46" s="16"/>
      <c r="G46" s="15">
        <f>$E$5+(E46/$B$2)</f>
        <v>4.36768</v>
      </c>
      <c r="H46" s="10"/>
      <c r="I46" s="4"/>
      <c r="J46" s="9">
        <f>J45+72</f>
        <v>2664</v>
      </c>
      <c r="K46" s="16"/>
      <c r="L46" s="15">
        <f>(K45+K47)/2</f>
        <v>2650.3011000000001</v>
      </c>
      <c r="M46" s="16"/>
      <c r="N46" s="15">
        <f>$L$4-(L46/$I$2)</f>
        <v>-1.9077911000000001</v>
      </c>
      <c r="O46" s="1"/>
      <c r="P46" s="4"/>
      <c r="Q46" s="9">
        <f>Q45+72</f>
        <v>2664</v>
      </c>
      <c r="R46" s="16"/>
      <c r="S46" s="15">
        <f>(R45+R47)/2</f>
        <v>2655.28</v>
      </c>
      <c r="T46" s="16"/>
      <c r="U46" s="15">
        <f>$S$5+(S46/$B$2)</f>
        <v>3.8293500000000003</v>
      </c>
      <c r="V46" s="1"/>
      <c r="W46" s="1"/>
      <c r="X46" s="1"/>
      <c r="Y46" s="1"/>
      <c r="Z46" s="1"/>
    </row>
    <row r="47" spans="1:26" s="2" customFormat="1" ht="15.75" x14ac:dyDescent="0.25">
      <c r="A47" s="1"/>
      <c r="B47" s="7">
        <v>19</v>
      </c>
      <c r="C47" s="19">
        <f>B47*$B$9</f>
        <v>2736</v>
      </c>
      <c r="D47" s="21">
        <f>C47-$F$8</f>
        <v>2727.28</v>
      </c>
      <c r="E47" s="17"/>
      <c r="F47" s="21">
        <f>$E$5+(D47/$B$2)</f>
        <v>4.4396800000000001</v>
      </c>
      <c r="G47" s="17"/>
      <c r="H47" s="10"/>
      <c r="I47" s="7">
        <v>19</v>
      </c>
      <c r="J47" s="19">
        <f>I47*$B$9</f>
        <v>2736</v>
      </c>
      <c r="K47" s="21">
        <f>J47-$M$8</f>
        <v>2722.3011000000001</v>
      </c>
      <c r="L47" s="17"/>
      <c r="M47" s="21">
        <f>$L$4-(K47/$I$2)</f>
        <v>-1.9797911000000001</v>
      </c>
      <c r="N47" s="17"/>
      <c r="O47" s="1"/>
      <c r="P47" s="7">
        <v>19</v>
      </c>
      <c r="Q47" s="19">
        <f>P47*$B$9</f>
        <v>2736</v>
      </c>
      <c r="R47" s="21">
        <f>Q47-$F$8</f>
        <v>2727.28</v>
      </c>
      <c r="S47" s="17"/>
      <c r="T47" s="21">
        <f>$S$5+(R47/$P$2)</f>
        <v>3.9013500000000003</v>
      </c>
      <c r="U47" s="17"/>
      <c r="V47" s="1"/>
      <c r="W47" s="1"/>
      <c r="X47" s="1"/>
      <c r="Y47" s="1"/>
      <c r="Z47" s="1"/>
    </row>
    <row r="48" spans="1:26" s="2" customFormat="1" ht="15.75" x14ac:dyDescent="0.25">
      <c r="A48" s="1"/>
      <c r="B48" s="4"/>
      <c r="C48" s="9">
        <f>C47+72</f>
        <v>2808</v>
      </c>
      <c r="D48" s="16"/>
      <c r="E48" s="15">
        <f>(D47+D49)/2</f>
        <v>2799.28</v>
      </c>
      <c r="F48" s="16"/>
      <c r="G48" s="15">
        <f>$E$5+(E48/$B$2)</f>
        <v>4.5116800000000001</v>
      </c>
      <c r="H48" s="10"/>
      <c r="I48" s="4"/>
      <c r="J48" s="9">
        <f>J47+72</f>
        <v>2808</v>
      </c>
      <c r="K48" s="16"/>
      <c r="L48" s="15">
        <f>(K47+K49)/2</f>
        <v>2794.3011000000001</v>
      </c>
      <c r="M48" s="16"/>
      <c r="N48" s="15">
        <f>$L$4-(L48/$I$2)</f>
        <v>-2.0517911</v>
      </c>
      <c r="O48" s="1"/>
      <c r="P48" s="4"/>
      <c r="Q48" s="9">
        <f>Q47+72</f>
        <v>2808</v>
      </c>
      <c r="R48" s="16"/>
      <c r="S48" s="15">
        <f>(R47+R49)/2</f>
        <v>2799.28</v>
      </c>
      <c r="T48" s="16"/>
      <c r="U48" s="15">
        <f>$S$5+(S48/$B$2)</f>
        <v>3.9733499999999999</v>
      </c>
      <c r="V48" s="1"/>
      <c r="W48" s="1"/>
      <c r="X48" s="1"/>
      <c r="Y48" s="1"/>
      <c r="Z48" s="1"/>
    </row>
    <row r="49" spans="1:26" s="2" customFormat="1" ht="15.75" x14ac:dyDescent="0.25">
      <c r="A49" s="1"/>
      <c r="B49" s="7">
        <v>20</v>
      </c>
      <c r="C49" s="19">
        <f>B49*$B$9</f>
        <v>2880</v>
      </c>
      <c r="D49" s="21">
        <f>C49-$F$8</f>
        <v>2871.28</v>
      </c>
      <c r="E49" s="17"/>
      <c r="F49" s="21">
        <f>$E$5+(D49/$B$2)</f>
        <v>4.5836800000000002</v>
      </c>
      <c r="G49" s="17"/>
      <c r="H49" s="10"/>
      <c r="I49" s="7">
        <v>20</v>
      </c>
      <c r="J49" s="19">
        <f>I49*$B$9</f>
        <v>2880</v>
      </c>
      <c r="K49" s="21">
        <f>J49-$M$8</f>
        <v>2866.3011000000001</v>
      </c>
      <c r="L49" s="17"/>
      <c r="M49" s="21">
        <f>$L$4-(K49/$I$2)</f>
        <v>-2.1237911</v>
      </c>
      <c r="N49" s="17"/>
      <c r="O49" s="1"/>
      <c r="P49" s="7">
        <v>20</v>
      </c>
      <c r="Q49" s="19">
        <f>P49*$B$9</f>
        <v>2880</v>
      </c>
      <c r="R49" s="21">
        <f>Q49-$F$8</f>
        <v>2871.28</v>
      </c>
      <c r="S49" s="17"/>
      <c r="T49" s="21">
        <f>$S$5+(R49/$P$2)</f>
        <v>4.04535</v>
      </c>
      <c r="U49" s="17"/>
      <c r="V49" s="1"/>
      <c r="W49" s="1"/>
      <c r="X49" s="1"/>
      <c r="Y49" s="1"/>
      <c r="Z49" s="1"/>
    </row>
    <row r="50" spans="1:26" s="2" customFormat="1" ht="15.75" x14ac:dyDescent="0.25">
      <c r="A50" s="1"/>
      <c r="B50" s="4"/>
      <c r="C50" s="9">
        <f>C49+72</f>
        <v>2952</v>
      </c>
      <c r="D50" s="16"/>
      <c r="E50" s="15">
        <f>(D49+D51)/2</f>
        <v>2943.28</v>
      </c>
      <c r="F50" s="16"/>
      <c r="G50" s="15">
        <f>$E$5+(E50/$B$2)</f>
        <v>4.6556800000000003</v>
      </c>
      <c r="H50" s="10"/>
      <c r="I50" s="4"/>
      <c r="J50" s="9">
        <f>J49+72</f>
        <v>2952</v>
      </c>
      <c r="K50" s="16"/>
      <c r="L50" s="15">
        <f>(K49+K51)/2</f>
        <v>2938.3011000000001</v>
      </c>
      <c r="M50" s="16"/>
      <c r="N50" s="15">
        <f>$L$4-(L50/$I$2)</f>
        <v>-2.1957911000000001</v>
      </c>
      <c r="O50" s="1"/>
      <c r="P50" s="4"/>
      <c r="Q50" s="9">
        <f>Q49+72</f>
        <v>2952</v>
      </c>
      <c r="R50" s="16"/>
      <c r="S50" s="15">
        <f>(R49+R51)/2</f>
        <v>2943.28</v>
      </c>
      <c r="T50" s="16"/>
      <c r="U50" s="15">
        <f>$S$5+(S50/$B$2)</f>
        <v>4.1173500000000001</v>
      </c>
      <c r="V50" s="1"/>
      <c r="W50" s="1"/>
      <c r="X50" s="1"/>
      <c r="Y50" s="1"/>
      <c r="Z50" s="1"/>
    </row>
    <row r="51" spans="1:26" s="2" customFormat="1" ht="15.75" x14ac:dyDescent="0.25">
      <c r="A51" s="1"/>
      <c r="B51" s="7">
        <v>21</v>
      </c>
      <c r="C51" s="19">
        <f>B51*$B$9</f>
        <v>3024</v>
      </c>
      <c r="D51" s="21">
        <f>C51-$F$8</f>
        <v>3015.28</v>
      </c>
      <c r="E51" s="17"/>
      <c r="F51" s="21">
        <f>$E$5+(D51/$B$2)</f>
        <v>4.7276800000000003</v>
      </c>
      <c r="G51" s="17"/>
      <c r="H51" s="10"/>
      <c r="I51" s="7">
        <v>21</v>
      </c>
      <c r="J51" s="19">
        <f>I51*$B$9</f>
        <v>3024</v>
      </c>
      <c r="K51" s="21">
        <f>J51-$M$8</f>
        <v>3010.3011000000001</v>
      </c>
      <c r="L51" s="17"/>
      <c r="M51" s="21">
        <f>$L$4-(K51/$I$2)</f>
        <v>-2.2677911000000002</v>
      </c>
      <c r="N51" s="17"/>
      <c r="O51" s="1"/>
      <c r="P51" s="7">
        <v>21</v>
      </c>
      <c r="Q51" s="19">
        <f>P51*$B$9</f>
        <v>3024</v>
      </c>
      <c r="R51" s="21">
        <f>Q51-$F$8</f>
        <v>3015.28</v>
      </c>
      <c r="S51" s="17"/>
      <c r="T51" s="21">
        <f>$S$5+(R51/$P$2)</f>
        <v>4.1893500000000001</v>
      </c>
      <c r="U51" s="17"/>
      <c r="V51" s="1"/>
      <c r="W51" s="1"/>
      <c r="X51" s="1"/>
      <c r="Y51" s="1"/>
      <c r="Z51" s="1"/>
    </row>
    <row r="52" spans="1:26" s="2" customFormat="1" ht="15.75" x14ac:dyDescent="0.25">
      <c r="A52" s="1"/>
      <c r="B52" s="4"/>
      <c r="C52" s="9">
        <f>C51+72</f>
        <v>3096</v>
      </c>
      <c r="D52" s="16"/>
      <c r="E52" s="15">
        <f>(D51+D53)/2</f>
        <v>3087.28</v>
      </c>
      <c r="F52" s="16"/>
      <c r="G52" s="15">
        <f>$E$5+(E52/$B$2)</f>
        <v>4.7996800000000004</v>
      </c>
      <c r="H52" s="10"/>
      <c r="I52" s="4"/>
      <c r="J52" s="9">
        <f>J51+72</f>
        <v>3096</v>
      </c>
      <c r="K52" s="16"/>
      <c r="L52" s="15">
        <f>(K51+K53)/2</f>
        <v>3082.3011000000001</v>
      </c>
      <c r="M52" s="16"/>
      <c r="N52" s="15">
        <f>$L$4-(L52/$I$2)</f>
        <v>-2.3397911000000002</v>
      </c>
      <c r="O52" s="1"/>
      <c r="P52" s="4"/>
      <c r="Q52" s="9">
        <f>Q51+72</f>
        <v>3096</v>
      </c>
      <c r="R52" s="16"/>
      <c r="S52" s="15">
        <f>(R51+R53)/2</f>
        <v>3087.28</v>
      </c>
      <c r="T52" s="16"/>
      <c r="U52" s="15">
        <f>$S$5+(S52/$B$2)</f>
        <v>4.2613500000000002</v>
      </c>
      <c r="V52" s="1"/>
      <c r="W52" s="1"/>
      <c r="X52" s="1"/>
      <c r="Y52" s="1"/>
      <c r="Z52" s="1"/>
    </row>
    <row r="53" spans="1:26" s="2" customFormat="1" ht="15.75" x14ac:dyDescent="0.25">
      <c r="A53" s="1"/>
      <c r="B53" s="7">
        <v>22</v>
      </c>
      <c r="C53" s="19">
        <f>B53*$B$9</f>
        <v>3168</v>
      </c>
      <c r="D53" s="21">
        <f>C53-$F$8</f>
        <v>3159.28</v>
      </c>
      <c r="E53" s="17"/>
      <c r="F53" s="21">
        <f>$E$5+(D53/$B$2)</f>
        <v>4.8716800000000005</v>
      </c>
      <c r="G53" s="17"/>
      <c r="H53" s="10"/>
      <c r="I53" s="7">
        <v>22</v>
      </c>
      <c r="J53" s="19">
        <f>I53*$B$9</f>
        <v>3168</v>
      </c>
      <c r="K53" s="21">
        <f>J53-$M$8</f>
        <v>3154.3011000000001</v>
      </c>
      <c r="L53" s="17"/>
      <c r="M53" s="21">
        <f>$L$4-(K53/$I$2)</f>
        <v>-2.4117911000000003</v>
      </c>
      <c r="N53" s="17"/>
      <c r="O53" s="1"/>
      <c r="P53" s="7">
        <v>22</v>
      </c>
      <c r="Q53" s="19">
        <f>P53*$B$9</f>
        <v>3168</v>
      </c>
      <c r="R53" s="21">
        <f>Q53-$F$8</f>
        <v>3159.28</v>
      </c>
      <c r="S53" s="17"/>
      <c r="T53" s="21">
        <f>$S$5+(R53/$P$2)</f>
        <v>4.3333500000000003</v>
      </c>
      <c r="U53" s="17"/>
      <c r="V53" s="1"/>
      <c r="W53" s="1"/>
      <c r="X53" s="1"/>
      <c r="Y53" s="1"/>
      <c r="Z53" s="1"/>
    </row>
    <row r="54" spans="1:26" s="2" customFormat="1" ht="15.75" x14ac:dyDescent="0.25">
      <c r="A54" s="1"/>
      <c r="B54" s="4"/>
      <c r="C54" s="9">
        <f>C53+72</f>
        <v>3240</v>
      </c>
      <c r="D54" s="16"/>
      <c r="E54" s="15">
        <f>(D53+D55)/2</f>
        <v>3231.28</v>
      </c>
      <c r="F54" s="16"/>
      <c r="G54" s="15">
        <f>$E$5+(E54/$B$2)</f>
        <v>4.9436800000000005</v>
      </c>
      <c r="H54" s="10"/>
      <c r="I54" s="4"/>
      <c r="J54" s="9">
        <f>J53+72</f>
        <v>3240</v>
      </c>
      <c r="K54" s="16"/>
      <c r="L54" s="15">
        <f>(K53+K55)/2</f>
        <v>3226.3011000000001</v>
      </c>
      <c r="M54" s="16"/>
      <c r="N54" s="15">
        <f>$L$4-(L54/$I$2)</f>
        <v>-2.4837911000000004</v>
      </c>
      <c r="O54" s="1"/>
      <c r="P54" s="4"/>
      <c r="Q54" s="9">
        <f>Q53+72</f>
        <v>3240</v>
      </c>
      <c r="R54" s="16"/>
      <c r="S54" s="15">
        <f>(R53+R55)/2</f>
        <v>3231.28</v>
      </c>
      <c r="T54" s="16"/>
      <c r="U54" s="15">
        <f>$S$5+(S54/$B$2)</f>
        <v>4.4053500000000003</v>
      </c>
      <c r="V54" s="1"/>
      <c r="W54" s="1"/>
      <c r="X54" s="1"/>
      <c r="Y54" s="1"/>
      <c r="Z54" s="1"/>
    </row>
    <row r="55" spans="1:26" s="2" customFormat="1" ht="15.75" x14ac:dyDescent="0.25">
      <c r="A55" s="1"/>
      <c r="B55" s="7">
        <v>23</v>
      </c>
      <c r="C55" s="19">
        <f>B55*$B$9</f>
        <v>3312</v>
      </c>
      <c r="D55" s="21">
        <f>C55-$F$8</f>
        <v>3303.28</v>
      </c>
      <c r="E55" s="17"/>
      <c r="F55" s="21">
        <f>$E$5+(D55/$B$2)</f>
        <v>5.0156799999999997</v>
      </c>
      <c r="G55" s="17"/>
      <c r="H55" s="10"/>
      <c r="I55" s="7">
        <v>23</v>
      </c>
      <c r="J55" s="19">
        <f>I55*$B$9</f>
        <v>3312</v>
      </c>
      <c r="K55" s="21">
        <f>J55-$M$8</f>
        <v>3298.3011000000001</v>
      </c>
      <c r="L55" s="17"/>
      <c r="M55" s="21">
        <f>$L$4-(K55/$I$2)</f>
        <v>-2.5557911000000004</v>
      </c>
      <c r="N55" s="17"/>
      <c r="O55" s="1"/>
      <c r="P55" s="7">
        <v>23</v>
      </c>
      <c r="Q55" s="19">
        <f>P55*$B$9</f>
        <v>3312</v>
      </c>
      <c r="R55" s="21">
        <f>Q55-$F$8</f>
        <v>3303.28</v>
      </c>
      <c r="S55" s="17"/>
      <c r="T55" s="21">
        <f>$S$5+(R55/$P$2)</f>
        <v>4.4773499999999995</v>
      </c>
      <c r="U55" s="17"/>
      <c r="V55" s="1"/>
      <c r="W55" s="1"/>
      <c r="X55" s="1"/>
      <c r="Y55" s="1"/>
      <c r="Z55" s="1"/>
    </row>
    <row r="56" spans="1:26" s="2" customFormat="1" ht="15.75" x14ac:dyDescent="0.25">
      <c r="A56" s="1"/>
      <c r="B56" s="4"/>
      <c r="C56" s="9">
        <f>C55+72</f>
        <v>3384</v>
      </c>
      <c r="D56" s="16"/>
      <c r="E56" s="15">
        <f>(D55+D57)/2</f>
        <v>3375.28</v>
      </c>
      <c r="F56" s="16"/>
      <c r="G56" s="15">
        <f>$E$5+(E56/$B$2)</f>
        <v>5.0876799999999998</v>
      </c>
      <c r="H56" s="10"/>
      <c r="I56" s="4"/>
      <c r="J56" s="9">
        <f>J55+72</f>
        <v>3384</v>
      </c>
      <c r="K56" s="16"/>
      <c r="L56" s="15">
        <f>(K55+K57)/2</f>
        <v>3370.3011000000001</v>
      </c>
      <c r="M56" s="16"/>
      <c r="N56" s="15">
        <f>$L$4-(L56/$I$2)</f>
        <v>-2.6277911000000005</v>
      </c>
      <c r="O56" s="1"/>
      <c r="P56" s="4"/>
      <c r="Q56" s="9">
        <f>Q55+72</f>
        <v>3384</v>
      </c>
      <c r="R56" s="16"/>
      <c r="S56" s="15">
        <f>(R55+R57)/2</f>
        <v>3375.28</v>
      </c>
      <c r="T56" s="16"/>
      <c r="U56" s="15">
        <f>$S$5+(S56/$B$2)</f>
        <v>4.5493500000000004</v>
      </c>
      <c r="V56" s="1"/>
      <c r="W56" s="1"/>
      <c r="X56" s="1"/>
      <c r="Y56" s="1"/>
      <c r="Z56" s="1"/>
    </row>
    <row r="57" spans="1:26" s="2" customFormat="1" ht="15.75" x14ac:dyDescent="0.25">
      <c r="A57" s="1"/>
      <c r="B57" s="7">
        <v>24</v>
      </c>
      <c r="C57" s="19">
        <f>B57*$B$9</f>
        <v>3456</v>
      </c>
      <c r="D57" s="21">
        <f>C57-$F$8</f>
        <v>3447.28</v>
      </c>
      <c r="E57" s="17"/>
      <c r="F57" s="21">
        <f>$E$5+(D57/$B$2)</f>
        <v>5.1596799999999998</v>
      </c>
      <c r="G57" s="17"/>
      <c r="H57" s="10"/>
      <c r="I57" s="7">
        <v>24</v>
      </c>
      <c r="J57" s="19">
        <f>I57*$B$9</f>
        <v>3456</v>
      </c>
      <c r="K57" s="21">
        <f>J57-$M$8</f>
        <v>3442.3011000000001</v>
      </c>
      <c r="L57" s="17"/>
      <c r="M57" s="21">
        <f>$L$4-(K57/$I$2)</f>
        <v>-2.6997911000000006</v>
      </c>
      <c r="N57" s="17"/>
      <c r="O57" s="1"/>
      <c r="P57" s="7">
        <v>24</v>
      </c>
      <c r="Q57" s="19">
        <f>P57*$B$9</f>
        <v>3456</v>
      </c>
      <c r="R57" s="21">
        <f>Q57-$F$8</f>
        <v>3447.28</v>
      </c>
      <c r="S57" s="17"/>
      <c r="T57" s="21">
        <f>$S$5+(R57/$P$2)</f>
        <v>4.6213499999999996</v>
      </c>
      <c r="U57" s="17"/>
      <c r="V57" s="1"/>
      <c r="W57" s="1"/>
      <c r="X57" s="1"/>
      <c r="Y57" s="1"/>
      <c r="Z57" s="1"/>
    </row>
    <row r="58" spans="1:26" s="2" customFormat="1" ht="15.75" x14ac:dyDescent="0.25">
      <c r="A58" s="1"/>
      <c r="B58" s="4"/>
      <c r="C58" s="9">
        <f>C57+72</f>
        <v>3528</v>
      </c>
      <c r="D58" s="16"/>
      <c r="E58" s="15">
        <f>(D57+D59)/2</f>
        <v>3519.28</v>
      </c>
      <c r="F58" s="16"/>
      <c r="G58" s="15">
        <f>$E$5+(E58/$B$2)</f>
        <v>5.2316799999999999</v>
      </c>
      <c r="H58" s="10"/>
      <c r="I58" s="4"/>
      <c r="J58" s="9">
        <f>J57+72</f>
        <v>3528</v>
      </c>
      <c r="K58" s="16"/>
      <c r="L58" s="15">
        <f>(K57+K59)/2</f>
        <v>3514.3011000000001</v>
      </c>
      <c r="M58" s="16"/>
      <c r="N58" s="15">
        <f>$L$4-(L58/$I$2)</f>
        <v>-2.7717910999999997</v>
      </c>
      <c r="O58" s="1"/>
      <c r="P58" s="4"/>
      <c r="Q58" s="9">
        <f>Q57+72</f>
        <v>3528</v>
      </c>
      <c r="R58" s="16"/>
      <c r="S58" s="15">
        <f>(R57+R59)/2</f>
        <v>3519.28</v>
      </c>
      <c r="T58" s="16"/>
      <c r="U58" s="15">
        <f>$S$5+(S58/$B$2)</f>
        <v>4.6933500000000006</v>
      </c>
      <c r="V58" s="1"/>
      <c r="W58" s="1"/>
      <c r="X58" s="1"/>
      <c r="Y58" s="1"/>
      <c r="Z58" s="1"/>
    </row>
    <row r="59" spans="1:26" s="2" customFormat="1" ht="15.75" x14ac:dyDescent="0.25">
      <c r="A59" s="1"/>
      <c r="B59" s="7">
        <v>25</v>
      </c>
      <c r="C59" s="19">
        <f>B59*$B$9</f>
        <v>3600</v>
      </c>
      <c r="D59" s="21">
        <f>C59-$F$8</f>
        <v>3591.28</v>
      </c>
      <c r="E59" s="17"/>
      <c r="F59" s="21">
        <f>$E$5+(D59/$B$2)</f>
        <v>5.3036799999999999</v>
      </c>
      <c r="G59" s="17"/>
      <c r="H59" s="10"/>
      <c r="I59" s="7">
        <v>25</v>
      </c>
      <c r="J59" s="19">
        <f>I59*$B$9</f>
        <v>3600</v>
      </c>
      <c r="K59" s="21">
        <f>J59-$M$8</f>
        <v>3586.3011000000001</v>
      </c>
      <c r="L59" s="17"/>
      <c r="M59" s="21">
        <f>$L$4-(K59/$I$2)</f>
        <v>-2.8437910999999998</v>
      </c>
      <c r="N59" s="17"/>
      <c r="O59" s="1"/>
      <c r="P59" s="7">
        <v>25</v>
      </c>
      <c r="Q59" s="19">
        <f>P59*$B$9</f>
        <v>3600</v>
      </c>
      <c r="R59" s="21">
        <f>Q59-$F$8</f>
        <v>3591.28</v>
      </c>
      <c r="S59" s="17"/>
      <c r="T59" s="21">
        <f>$S$5+(R59/$P$2)</f>
        <v>4.7653499999999998</v>
      </c>
      <c r="U59" s="17"/>
      <c r="V59" s="1"/>
      <c r="W59" s="1"/>
      <c r="X59" s="1"/>
      <c r="Y59" s="1"/>
      <c r="Z59" s="1"/>
    </row>
    <row r="60" spans="1:26" s="2" customFormat="1" ht="15.75" x14ac:dyDescent="0.25">
      <c r="A60" s="1"/>
      <c r="B60" s="4"/>
      <c r="C60" s="9">
        <f>C59+72</f>
        <v>3672</v>
      </c>
      <c r="D60" s="16"/>
      <c r="E60" s="15">
        <f>(D59+D61)/2</f>
        <v>3663.28</v>
      </c>
      <c r="F60" s="16"/>
      <c r="G60" s="15">
        <f>$E$5+(E60/$B$2)</f>
        <v>5.37568</v>
      </c>
      <c r="H60" s="10"/>
      <c r="I60" s="4"/>
      <c r="J60" s="9">
        <f>J59+72</f>
        <v>3672</v>
      </c>
      <c r="K60" s="16"/>
      <c r="L60" s="15">
        <f>(K59+K61)/2</f>
        <v>3658.3011000000001</v>
      </c>
      <c r="M60" s="16"/>
      <c r="N60" s="15">
        <f>$L$4-(L60/$I$2)</f>
        <v>-2.9157910999999999</v>
      </c>
      <c r="O60" s="1"/>
      <c r="P60" s="4"/>
      <c r="Q60" s="9">
        <f>Q59+72</f>
        <v>3672</v>
      </c>
      <c r="R60" s="16"/>
      <c r="S60" s="15">
        <f>(R59+R61)/2</f>
        <v>3663.28</v>
      </c>
      <c r="T60" s="16"/>
      <c r="U60" s="15">
        <f>$S$5+(S60/$B$2)</f>
        <v>4.8373500000000007</v>
      </c>
      <c r="V60" s="1"/>
      <c r="W60" s="1"/>
      <c r="X60" s="1"/>
      <c r="Y60" s="1"/>
      <c r="Z60" s="1"/>
    </row>
    <row r="61" spans="1:26" s="2" customFormat="1" ht="15.75" x14ac:dyDescent="0.25">
      <c r="A61" s="1"/>
      <c r="B61" s="7">
        <v>26</v>
      </c>
      <c r="C61" s="19">
        <f>B61*$B$9</f>
        <v>3744</v>
      </c>
      <c r="D61" s="21">
        <f>C61-$F$8</f>
        <v>3735.28</v>
      </c>
      <c r="E61" s="17"/>
      <c r="F61" s="21">
        <f>$E$5+(D61/$B$2)</f>
        <v>5.4476800000000001</v>
      </c>
      <c r="G61" s="17"/>
      <c r="H61" s="10"/>
      <c r="I61" s="7">
        <v>26</v>
      </c>
      <c r="J61" s="19">
        <f>I61*$B$9</f>
        <v>3744</v>
      </c>
      <c r="K61" s="21">
        <f>J61-$M$8</f>
        <v>3730.3011000000001</v>
      </c>
      <c r="L61" s="17"/>
      <c r="M61" s="21">
        <f>$L$4-(K61/$I$2)</f>
        <v>-2.9877910999999999</v>
      </c>
      <c r="N61" s="17"/>
      <c r="O61" s="1"/>
      <c r="P61" s="7">
        <v>26</v>
      </c>
      <c r="Q61" s="19">
        <f>P61*$B$9</f>
        <v>3744</v>
      </c>
      <c r="R61" s="21">
        <f>Q61-$F$8</f>
        <v>3735.28</v>
      </c>
      <c r="S61" s="17"/>
      <c r="T61" s="21">
        <f>$S$5+(R61/$P$2)</f>
        <v>4.9093499999999999</v>
      </c>
      <c r="U61" s="17"/>
      <c r="V61" s="1"/>
      <c r="W61" s="1"/>
      <c r="X61" s="1"/>
      <c r="Y61" s="1"/>
      <c r="Z61" s="1"/>
    </row>
    <row r="62" spans="1:26" s="2" customFormat="1" ht="15.75" x14ac:dyDescent="0.25">
      <c r="A62" s="1"/>
      <c r="B62" s="4"/>
      <c r="C62" s="9">
        <f>C61+72</f>
        <v>3816</v>
      </c>
      <c r="D62" s="16"/>
      <c r="E62" s="15">
        <f>(D61+D63)/2</f>
        <v>3807.28</v>
      </c>
      <c r="F62" s="16"/>
      <c r="G62" s="15">
        <f>$E$5+(E62/$B$2)</f>
        <v>5.5196800000000001</v>
      </c>
      <c r="H62" s="10"/>
      <c r="I62" s="4"/>
      <c r="J62" s="9">
        <f>J61+72</f>
        <v>3816</v>
      </c>
      <c r="K62" s="16"/>
      <c r="L62" s="15">
        <f>(K61+K63)/2</f>
        <v>3802.3011000000001</v>
      </c>
      <c r="M62" s="16"/>
      <c r="N62" s="15">
        <f>$L$4-(L62/$I$2)</f>
        <v>-3.0597911</v>
      </c>
      <c r="O62" s="1"/>
      <c r="P62" s="4"/>
      <c r="Q62" s="9">
        <f>Q61+72</f>
        <v>3816</v>
      </c>
      <c r="R62" s="16"/>
      <c r="S62" s="15">
        <f>(R61+R63)/2</f>
        <v>3807.28</v>
      </c>
      <c r="T62" s="16"/>
      <c r="U62" s="15">
        <f>$S$5+(S62/$B$2)</f>
        <v>4.9813499999999999</v>
      </c>
      <c r="V62" s="1"/>
      <c r="W62" s="1"/>
      <c r="X62" s="1"/>
      <c r="Y62" s="1"/>
      <c r="Z62" s="1"/>
    </row>
    <row r="63" spans="1:26" s="2" customFormat="1" ht="15.75" x14ac:dyDescent="0.25">
      <c r="A63" s="1"/>
      <c r="B63" s="7">
        <v>27</v>
      </c>
      <c r="C63" s="19">
        <f>B63*$B$9</f>
        <v>3888</v>
      </c>
      <c r="D63" s="21">
        <f>C63-$F$8</f>
        <v>3879.28</v>
      </c>
      <c r="E63" s="17"/>
      <c r="F63" s="21">
        <f>$E$5+(D63/$B$2)</f>
        <v>5.5916800000000002</v>
      </c>
      <c r="G63" s="17"/>
      <c r="H63" s="10"/>
      <c r="I63" s="7">
        <v>27</v>
      </c>
      <c r="J63" s="19">
        <f>I63*$B$9</f>
        <v>3888</v>
      </c>
      <c r="K63" s="21">
        <f>J63-$M$8</f>
        <v>3874.3011000000001</v>
      </c>
      <c r="L63" s="17"/>
      <c r="M63" s="21">
        <f>$L$4-(K63/$I$2)</f>
        <v>-3.1317911</v>
      </c>
      <c r="N63" s="17"/>
      <c r="O63" s="1"/>
      <c r="P63" s="7">
        <v>27</v>
      </c>
      <c r="Q63" s="19">
        <f>P63*$B$9</f>
        <v>3888</v>
      </c>
      <c r="R63" s="21">
        <f>Q63-$F$8</f>
        <v>3879.28</v>
      </c>
      <c r="S63" s="17"/>
      <c r="T63" s="21">
        <f>$S$5+(R63/$P$2)</f>
        <v>5.05335</v>
      </c>
      <c r="U63" s="17"/>
      <c r="V63" s="1"/>
      <c r="W63" s="1"/>
      <c r="X63" s="1"/>
      <c r="Y63" s="1"/>
      <c r="Z63" s="1"/>
    </row>
    <row r="64" spans="1:26" s="2" customFormat="1" ht="15.75" x14ac:dyDescent="0.25">
      <c r="A64" s="1"/>
      <c r="B64" s="4"/>
      <c r="C64" s="9">
        <f>C63+72</f>
        <v>3960</v>
      </c>
      <c r="D64" s="16"/>
      <c r="E64" s="15">
        <f>(D63+D65)/2</f>
        <v>3951.28</v>
      </c>
      <c r="F64" s="16"/>
      <c r="G64" s="15">
        <f>$E$5+(E64/$B$2)</f>
        <v>5.6636800000000003</v>
      </c>
      <c r="H64" s="10"/>
      <c r="I64" s="4"/>
      <c r="J64" s="9">
        <f>J63+72</f>
        <v>3960</v>
      </c>
      <c r="K64" s="16"/>
      <c r="L64" s="15">
        <f>(K63+K65)/2</f>
        <v>3946.3011000000001</v>
      </c>
      <c r="M64" s="16"/>
      <c r="N64" s="15">
        <f>$L$4-(L64/$I$2)</f>
        <v>-3.2037911000000001</v>
      </c>
      <c r="O64" s="1"/>
      <c r="P64" s="4"/>
      <c r="Q64" s="9">
        <f>Q63+72</f>
        <v>3960</v>
      </c>
      <c r="R64" s="16"/>
      <c r="S64" s="15">
        <f>(R63+R65)/2</f>
        <v>3951.28</v>
      </c>
      <c r="T64" s="16"/>
      <c r="U64" s="15">
        <f>$S$5+(S64/$B$2)</f>
        <v>5.1253500000000001</v>
      </c>
      <c r="V64" s="1"/>
      <c r="W64" s="1"/>
      <c r="X64" s="1"/>
      <c r="Y64" s="1"/>
      <c r="Z64" s="1"/>
    </row>
    <row r="65" spans="1:26" s="2" customFormat="1" ht="15.75" x14ac:dyDescent="0.25">
      <c r="A65" s="1"/>
      <c r="B65" s="7">
        <v>28</v>
      </c>
      <c r="C65" s="19">
        <f>B65*$B$9</f>
        <v>4032</v>
      </c>
      <c r="D65" s="21">
        <f>C65-$F$8</f>
        <v>4023.28</v>
      </c>
      <c r="E65" s="17"/>
      <c r="F65" s="21">
        <f>$E$5+(D65/$B$2)</f>
        <v>5.7356800000000003</v>
      </c>
      <c r="G65" s="17"/>
      <c r="H65" s="10"/>
      <c r="I65" s="7">
        <v>28</v>
      </c>
      <c r="J65" s="19">
        <f>I65*$B$9</f>
        <v>4032</v>
      </c>
      <c r="K65" s="21">
        <f>J65-$M$8</f>
        <v>4018.3011000000001</v>
      </c>
      <c r="L65" s="17"/>
      <c r="M65" s="21">
        <f>$L$4-(K65/$I$2)</f>
        <v>-3.2757911000000002</v>
      </c>
      <c r="N65" s="17"/>
      <c r="O65" s="1"/>
      <c r="P65" s="7">
        <v>28</v>
      </c>
      <c r="Q65" s="19">
        <f>P65*$B$9</f>
        <v>4032</v>
      </c>
      <c r="R65" s="21">
        <f>Q65-$F$8</f>
        <v>4023.28</v>
      </c>
      <c r="S65" s="17"/>
      <c r="T65" s="21">
        <f>$S$5+(R65/$P$2)</f>
        <v>5.1973500000000001</v>
      </c>
      <c r="U65" s="17"/>
      <c r="V65" s="1"/>
      <c r="W65" s="1"/>
      <c r="X65" s="1"/>
      <c r="Y65" s="1"/>
      <c r="Z65" s="1"/>
    </row>
    <row r="66" spans="1:26" s="2" customFormat="1" ht="15.75" x14ac:dyDescent="0.25">
      <c r="A66" s="1"/>
      <c r="B66" s="4"/>
      <c r="C66" s="9">
        <f>C65+72</f>
        <v>4104</v>
      </c>
      <c r="D66" s="16"/>
      <c r="E66" s="15">
        <f>(D65+D67)/2</f>
        <v>4095.2799999999997</v>
      </c>
      <c r="F66" s="16"/>
      <c r="G66" s="15">
        <f>$E$5+(E66/$B$2)</f>
        <v>5.8076799999999995</v>
      </c>
      <c r="H66" s="10"/>
      <c r="I66" s="4"/>
      <c r="J66" s="9">
        <f>J65+72</f>
        <v>4104</v>
      </c>
      <c r="K66" s="16"/>
      <c r="L66" s="15">
        <f>(K65+K67)/2</f>
        <v>4090.3010999999997</v>
      </c>
      <c r="M66" s="16"/>
      <c r="N66" s="15">
        <f>$L$4-(L66/$I$2)</f>
        <v>-3.3477910999999994</v>
      </c>
      <c r="O66" s="1"/>
      <c r="P66" s="4"/>
      <c r="Q66" s="9">
        <f>Q65+72</f>
        <v>4104</v>
      </c>
      <c r="R66" s="16"/>
      <c r="S66" s="15">
        <f>(R65+R67)/2</f>
        <v>4095.2799999999997</v>
      </c>
      <c r="T66" s="16"/>
      <c r="U66" s="15">
        <f>$S$5+(S66/$B$2)</f>
        <v>5.2693499999999993</v>
      </c>
      <c r="V66" s="1"/>
      <c r="W66" s="1"/>
      <c r="X66" s="1"/>
      <c r="Y66" s="1"/>
      <c r="Z66" s="1"/>
    </row>
    <row r="67" spans="1:26" s="2" customFormat="1" ht="15.75" x14ac:dyDescent="0.25">
      <c r="A67" s="1"/>
      <c r="B67" s="7">
        <v>29</v>
      </c>
      <c r="C67" s="19">
        <f>B67*$B$9</f>
        <v>4176</v>
      </c>
      <c r="D67" s="21">
        <f>C67-$F$8</f>
        <v>4167.28</v>
      </c>
      <c r="E67" s="17"/>
      <c r="F67" s="21">
        <f>$E$5+(D67/$B$2)</f>
        <v>5.8796799999999996</v>
      </c>
      <c r="G67" s="17"/>
      <c r="H67" s="10"/>
      <c r="I67" s="7">
        <v>29</v>
      </c>
      <c r="J67" s="19">
        <f>I67*$B$9</f>
        <v>4176</v>
      </c>
      <c r="K67" s="21">
        <f>J67-$M$8</f>
        <v>4162.3010999999997</v>
      </c>
      <c r="L67" s="17"/>
      <c r="M67" s="21">
        <f>$L$4-(K67/$I$2)</f>
        <v>-3.4197910999999994</v>
      </c>
      <c r="N67" s="17"/>
      <c r="O67" s="1"/>
      <c r="P67" s="7">
        <v>29</v>
      </c>
      <c r="Q67" s="19">
        <f>P67*$B$9</f>
        <v>4176</v>
      </c>
      <c r="R67" s="21">
        <f>Q67-$F$8</f>
        <v>4167.28</v>
      </c>
      <c r="S67" s="17"/>
      <c r="T67" s="21">
        <f>$S$5+(R67/$P$2)</f>
        <v>5.3413500000000003</v>
      </c>
      <c r="U67" s="17"/>
      <c r="V67" s="1"/>
      <c r="W67" s="1"/>
      <c r="X67" s="1"/>
      <c r="Y67" s="1"/>
      <c r="Z67" s="1"/>
    </row>
    <row r="68" spans="1:26" s="2" customFormat="1" ht="15.75" x14ac:dyDescent="0.25">
      <c r="A68" s="1"/>
      <c r="B68" s="4"/>
      <c r="C68" s="9">
        <f>C67+72</f>
        <v>4248</v>
      </c>
      <c r="D68" s="16"/>
      <c r="E68" s="15">
        <f>(D67+D69)/2</f>
        <v>4239.28</v>
      </c>
      <c r="F68" s="16"/>
      <c r="G68" s="15">
        <f>$E$5+(E68/$B$2)</f>
        <v>5.9516799999999996</v>
      </c>
      <c r="H68" s="10"/>
      <c r="I68" s="4"/>
      <c r="J68" s="9">
        <f>J67+72</f>
        <v>4248</v>
      </c>
      <c r="K68" s="16"/>
      <c r="L68" s="15">
        <f>(K67+K69)/2</f>
        <v>4234.3010999999997</v>
      </c>
      <c r="M68" s="16"/>
      <c r="N68" s="15">
        <f>$L$4-(L68/$I$2)</f>
        <v>-3.4917910999999995</v>
      </c>
      <c r="O68" s="1"/>
      <c r="P68" s="4"/>
      <c r="Q68" s="9">
        <f>Q67+72</f>
        <v>4248</v>
      </c>
      <c r="R68" s="16"/>
      <c r="S68" s="15">
        <f>(R67+R69)/2</f>
        <v>4239.28</v>
      </c>
      <c r="T68" s="16"/>
      <c r="U68" s="15">
        <f>$S$5+(S68/$B$2)</f>
        <v>5.4133499999999994</v>
      </c>
      <c r="V68" s="1"/>
      <c r="W68" s="1"/>
      <c r="X68" s="1"/>
      <c r="Y68" s="1"/>
      <c r="Z68" s="1"/>
    </row>
    <row r="69" spans="1:26" s="2" customFormat="1" ht="16.5" thickBot="1" x14ac:dyDescent="0.3">
      <c r="A69" s="1"/>
      <c r="B69" s="7">
        <v>30</v>
      </c>
      <c r="C69" s="19">
        <f>B69*$B$9</f>
        <v>4320</v>
      </c>
      <c r="D69" s="22">
        <f>C69-$F$8</f>
        <v>4311.28</v>
      </c>
      <c r="E69" s="18"/>
      <c r="F69" s="22">
        <f>$E$5+(D69/$B$2)</f>
        <v>6.0236799999999997</v>
      </c>
      <c r="G69" s="18"/>
      <c r="H69" s="10"/>
      <c r="I69" s="7">
        <v>30</v>
      </c>
      <c r="J69" s="19">
        <f>I69*$B$9</f>
        <v>4320</v>
      </c>
      <c r="K69" s="22">
        <f>J69-$M$8</f>
        <v>4306.3010999999997</v>
      </c>
      <c r="L69" s="18"/>
      <c r="M69" s="22">
        <f>$L$4-(K69/$I$2)</f>
        <v>-3.5637910999999995</v>
      </c>
      <c r="N69" s="18"/>
      <c r="O69" s="1"/>
      <c r="P69" s="7">
        <v>30</v>
      </c>
      <c r="Q69" s="19">
        <f>P69*$B$9</f>
        <v>4320</v>
      </c>
      <c r="R69" s="22">
        <f>Q69-$F$8</f>
        <v>4311.28</v>
      </c>
      <c r="S69" s="18"/>
      <c r="T69" s="22">
        <f>$S$5+(R69/$P$2)</f>
        <v>5.4853500000000004</v>
      </c>
      <c r="U69" s="18"/>
      <c r="V69" s="1"/>
      <c r="W69" s="1"/>
      <c r="X69" s="1"/>
      <c r="Y69" s="1"/>
      <c r="Z69" s="1"/>
    </row>
    <row r="70" spans="1:26" s="2" customFormat="1" ht="15.75" x14ac:dyDescent="0.25">
      <c r="A70" s="1"/>
      <c r="B70" s="4"/>
      <c r="C70" s="9">
        <f>C69+72</f>
        <v>4392</v>
      </c>
      <c r="D70" s="26"/>
      <c r="E70" s="27">
        <f>(D69+D71)/2</f>
        <v>2155.64</v>
      </c>
      <c r="F70" s="26"/>
      <c r="G70" s="27">
        <f>$E$5+(E70/$B$2)</f>
        <v>3.8680399999999997</v>
      </c>
      <c r="H70" s="10"/>
      <c r="I70" s="4"/>
      <c r="J70" s="9">
        <f>J69+72</f>
        <v>4392</v>
      </c>
      <c r="K70" s="26"/>
      <c r="L70" s="27">
        <f>(K69+K71)/2</f>
        <v>2153.1505499999998</v>
      </c>
      <c r="M70" s="26"/>
      <c r="N70" s="27">
        <f>$L$4-(L70/$I$2)</f>
        <v>-1.4106405499999999</v>
      </c>
      <c r="O70" s="1"/>
      <c r="P70" s="4"/>
      <c r="Q70" s="9">
        <f>Q69+72</f>
        <v>4392</v>
      </c>
      <c r="R70" s="26"/>
      <c r="S70" s="27">
        <f>(R69+R71)/2</f>
        <v>2155.64</v>
      </c>
      <c r="T70" s="16"/>
      <c r="U70" s="15">
        <f>$S$5+(S70/$B$2)</f>
        <v>3.3297099999999999</v>
      </c>
      <c r="V70" s="1"/>
      <c r="W70" s="1"/>
      <c r="X70" s="1"/>
      <c r="Y70" s="1"/>
      <c r="Z70" s="1"/>
    </row>
    <row r="71" spans="1:26" ht="15.75" x14ac:dyDescent="0.25">
      <c r="A71" s="1"/>
      <c r="B71" s="4"/>
      <c r="C71" s="9"/>
      <c r="D71" s="26"/>
      <c r="E71" s="27"/>
      <c r="F71" s="26"/>
      <c r="G71" s="27"/>
      <c r="H71" s="10"/>
      <c r="I71" s="4"/>
      <c r="J71" s="9"/>
      <c r="K71" s="26"/>
      <c r="L71" s="27"/>
      <c r="M71" s="26"/>
      <c r="N71" s="27"/>
      <c r="P71" s="4"/>
      <c r="Q71" s="9"/>
      <c r="R71" s="26"/>
      <c r="S71" s="27"/>
      <c r="T71" s="26"/>
      <c r="U71" s="27"/>
      <c r="V71" s="1"/>
      <c r="W71" s="1"/>
      <c r="X71" s="1"/>
      <c r="Y71" s="1"/>
      <c r="Z71" s="1"/>
    </row>
    <row r="72" spans="1:26" x14ac:dyDescent="0.25">
      <c r="F72" s="3">
        <f>E14/$B$2</f>
        <v>0.35127999999999998</v>
      </c>
      <c r="M72" s="3">
        <f>K13/$I$2</f>
        <v>0.27430110000000002</v>
      </c>
      <c r="T72" s="3">
        <f>S14/$B$2</f>
        <v>0.35127999999999998</v>
      </c>
      <c r="V72" s="1"/>
      <c r="W72" s="1"/>
      <c r="X72" s="1"/>
      <c r="Y72" s="1"/>
      <c r="Z72" s="1"/>
    </row>
    <row r="73" spans="1:26" x14ac:dyDescent="0.25">
      <c r="C73" t="s">
        <v>0</v>
      </c>
      <c r="D73">
        <f>$E$5+$F$72</f>
        <v>2.0636799999999997</v>
      </c>
      <c r="J73" t="s">
        <v>0</v>
      </c>
      <c r="K73">
        <f>$L$4+$M$72</f>
        <v>1.0168111</v>
      </c>
      <c r="Q73" t="s">
        <v>0</v>
      </c>
      <c r="R73">
        <f>$E$5+$F$72</f>
        <v>2.0636799999999997</v>
      </c>
      <c r="V73" s="1"/>
      <c r="W73" s="1"/>
      <c r="X73" s="1"/>
      <c r="Y73" s="1"/>
      <c r="Z73" s="1"/>
    </row>
    <row r="74" spans="1:26" x14ac:dyDescent="0.25">
      <c r="C74" t="s">
        <v>1</v>
      </c>
      <c r="D74">
        <f>$E$5-$F$72</f>
        <v>1.3611199999999999</v>
      </c>
      <c r="J74" t="s">
        <v>1</v>
      </c>
      <c r="K74">
        <f>$L$4-$M$72</f>
        <v>0.46820889999999998</v>
      </c>
      <c r="Q74" t="s">
        <v>1</v>
      </c>
      <c r="R74">
        <f>$E$5-$F$72</f>
        <v>1.3611199999999999</v>
      </c>
      <c r="V74" s="1"/>
      <c r="W74" s="1"/>
      <c r="X74" s="1"/>
      <c r="Y74" s="1"/>
      <c r="Z74" s="1"/>
    </row>
    <row r="75" spans="1:26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6:26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6:26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</sheetData>
  <mergeCells count="13">
    <mergeCell ref="R3:S3"/>
    <mergeCell ref="B3:C3"/>
    <mergeCell ref="D3:E3"/>
    <mergeCell ref="I3:J3"/>
    <mergeCell ref="K3:L3"/>
    <mergeCell ref="P3:Q3"/>
    <mergeCell ref="T9:U9"/>
    <mergeCell ref="A4:A5"/>
    <mergeCell ref="D9:E9"/>
    <mergeCell ref="F9:G9"/>
    <mergeCell ref="K9:L9"/>
    <mergeCell ref="M9:N9"/>
    <mergeCell ref="R9:S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topLeftCell="D1" zoomScale="75" zoomScaleNormal="75" workbookViewId="0">
      <selection activeCell="S5" sqref="S5"/>
    </sheetView>
  </sheetViews>
  <sheetFormatPr defaultRowHeight="15" x14ac:dyDescent="0.25"/>
  <cols>
    <col min="1" max="1" width="25.28515625" customWidth="1"/>
    <col min="2" max="2" width="13.140625" customWidth="1"/>
    <col min="3" max="3" width="15.7109375" customWidth="1"/>
    <col min="4" max="4" width="12.28515625" customWidth="1"/>
    <col min="5" max="5" width="13.85546875" customWidth="1"/>
    <col min="6" max="6" width="12.42578125" customWidth="1"/>
    <col min="7" max="7" width="12.5703125" customWidth="1"/>
    <col min="8" max="8" width="9.140625" style="1"/>
    <col min="9" max="9" width="12" customWidth="1"/>
    <col min="10" max="10" width="13" customWidth="1"/>
    <col min="11" max="11" width="12.5703125" customWidth="1"/>
    <col min="12" max="12" width="13.140625" customWidth="1"/>
    <col min="13" max="13" width="12" customWidth="1"/>
    <col min="14" max="14" width="12.5703125" customWidth="1"/>
    <col min="15" max="15" width="9.140625" style="1"/>
    <col min="16" max="16" width="11.7109375" customWidth="1"/>
    <col min="17" max="17" width="13" customWidth="1"/>
    <col min="18" max="18" width="14.28515625" customWidth="1"/>
    <col min="19" max="19" width="13" customWidth="1"/>
    <col min="20" max="20" width="12.140625" customWidth="1"/>
    <col min="21" max="21" width="13.5703125" customWidth="1"/>
  </cols>
  <sheetData>
    <row r="1" spans="1:26" ht="15.75" x14ac:dyDescent="0.25">
      <c r="B1" s="9">
        <v>1000</v>
      </c>
      <c r="C1" s="9"/>
      <c r="D1" s="9"/>
      <c r="E1" s="9"/>
      <c r="F1" s="9"/>
      <c r="G1" s="9"/>
      <c r="H1" s="10"/>
      <c r="I1" s="9">
        <f>B1</f>
        <v>1000</v>
      </c>
      <c r="J1" s="9"/>
      <c r="K1" s="9"/>
      <c r="L1" s="9"/>
      <c r="M1" s="9"/>
      <c r="N1" s="9"/>
      <c r="P1" s="9">
        <f>B1</f>
        <v>1000</v>
      </c>
      <c r="Q1" s="9"/>
      <c r="R1" s="9"/>
      <c r="S1" s="9"/>
      <c r="T1" s="9"/>
      <c r="U1" s="9"/>
      <c r="V1" s="1"/>
      <c r="W1" s="1"/>
      <c r="X1" s="1"/>
      <c r="Y1" s="1"/>
      <c r="Z1" s="1"/>
    </row>
    <row r="2" spans="1:26" ht="15.75" x14ac:dyDescent="0.25">
      <c r="A2" t="s">
        <v>4</v>
      </c>
      <c r="B2" s="9">
        <v>10000</v>
      </c>
      <c r="C2" s="9"/>
      <c r="D2" s="9"/>
      <c r="E2" s="9"/>
      <c r="F2" s="9"/>
      <c r="G2" s="9"/>
      <c r="H2" s="10"/>
      <c r="I2" s="9">
        <f>B2</f>
        <v>10000</v>
      </c>
      <c r="J2" s="9"/>
      <c r="K2" s="9"/>
      <c r="L2" s="9"/>
      <c r="M2" s="9"/>
      <c r="N2" s="9"/>
      <c r="P2" s="9">
        <v>10000</v>
      </c>
      <c r="Q2" s="9"/>
      <c r="R2" s="9"/>
      <c r="S2" s="9"/>
      <c r="T2" s="9"/>
      <c r="U2" s="9"/>
      <c r="V2" s="1"/>
      <c r="W2" s="1"/>
      <c r="X2" s="1"/>
      <c r="Y2" s="1"/>
      <c r="Z2" s="1"/>
    </row>
    <row r="3" spans="1:26" ht="15.75" x14ac:dyDescent="0.25">
      <c r="B3" s="37" t="s">
        <v>2</v>
      </c>
      <c r="C3" s="38"/>
      <c r="D3" s="37" t="s">
        <v>3</v>
      </c>
      <c r="E3" s="38"/>
      <c r="F3" s="11"/>
      <c r="G3" s="9"/>
      <c r="H3" s="10"/>
      <c r="I3" s="37" t="s">
        <v>3</v>
      </c>
      <c r="J3" s="38"/>
      <c r="K3" s="37" t="s">
        <v>6</v>
      </c>
      <c r="L3" s="38"/>
      <c r="M3" s="11"/>
      <c r="N3" s="9"/>
      <c r="P3" s="37" t="s">
        <v>2</v>
      </c>
      <c r="Q3" s="38"/>
      <c r="R3" s="37" t="s">
        <v>3</v>
      </c>
      <c r="S3" s="38"/>
      <c r="T3" s="11"/>
      <c r="U3" s="9"/>
      <c r="V3" s="1"/>
      <c r="W3" s="1"/>
      <c r="X3" s="1"/>
      <c r="Y3" s="1"/>
      <c r="Z3" s="1"/>
    </row>
    <row r="4" spans="1:26" ht="15.75" x14ac:dyDescent="0.25">
      <c r="A4" s="41" t="s">
        <v>8</v>
      </c>
      <c r="B4" s="9"/>
      <c r="C4" s="23">
        <v>1.2302500000000001</v>
      </c>
      <c r="D4" s="6">
        <f>C4</f>
        <v>1.2302500000000001</v>
      </c>
      <c r="E4" s="9"/>
      <c r="F4" s="9"/>
      <c r="G4" s="9"/>
      <c r="H4" s="10"/>
      <c r="I4" s="6">
        <f>D4</f>
        <v>1.2302500000000001</v>
      </c>
      <c r="J4" s="10"/>
      <c r="K4" s="9"/>
      <c r="L4" s="23">
        <v>1.24962</v>
      </c>
      <c r="M4" s="9"/>
      <c r="N4" s="9"/>
      <c r="P4" s="9"/>
      <c r="Q4" s="5">
        <f>L4</f>
        <v>1.24962</v>
      </c>
      <c r="R4" s="6">
        <f>Q4</f>
        <v>1.24962</v>
      </c>
      <c r="S4" s="9"/>
      <c r="T4" s="9"/>
      <c r="U4" s="9"/>
      <c r="V4" s="1"/>
      <c r="W4" s="1"/>
      <c r="X4" s="1"/>
      <c r="Y4" s="1"/>
      <c r="Z4" s="1"/>
    </row>
    <row r="5" spans="1:26" ht="15.75" x14ac:dyDescent="0.25">
      <c r="A5" s="41"/>
      <c r="B5" s="23">
        <v>1.2208600000000001</v>
      </c>
      <c r="C5" s="9"/>
      <c r="D5" s="9"/>
      <c r="E5" s="24">
        <v>1.21651</v>
      </c>
      <c r="F5" s="9"/>
      <c r="G5" s="9"/>
      <c r="H5" s="10"/>
      <c r="I5" s="10"/>
      <c r="J5" s="6">
        <f>E5</f>
        <v>1.21651</v>
      </c>
      <c r="K5" s="5">
        <f>J5</f>
        <v>1.21651</v>
      </c>
      <c r="L5" s="9"/>
      <c r="M5" s="9"/>
      <c r="N5" s="9"/>
      <c r="P5" s="5">
        <f>K5</f>
        <v>1.21651</v>
      </c>
      <c r="Q5" s="9"/>
      <c r="R5" s="9"/>
      <c r="S5" s="24">
        <v>1.2372000000000001</v>
      </c>
      <c r="T5" s="9"/>
      <c r="U5" s="9"/>
      <c r="V5" s="1"/>
      <c r="W5" s="1"/>
      <c r="X5" s="1"/>
      <c r="Y5" s="1"/>
      <c r="Z5" s="1"/>
    </row>
    <row r="6" spans="1:26" ht="15.75" x14ac:dyDescent="0.25">
      <c r="A6" t="s">
        <v>7</v>
      </c>
      <c r="B6" s="9"/>
      <c r="C6" s="8">
        <f>ABS(C4-B5)</f>
        <v>9.3900000000000095E-3</v>
      </c>
      <c r="D6" s="9"/>
      <c r="E6" s="8">
        <f>ABS(D4-E5)</f>
        <v>1.3740000000000085E-2</v>
      </c>
      <c r="F6" s="9"/>
      <c r="G6" s="9"/>
      <c r="H6" s="10"/>
      <c r="I6" s="9"/>
      <c r="J6" s="10">
        <f>ABS(I4-J5)</f>
        <v>1.3740000000000085E-2</v>
      </c>
      <c r="K6" s="10"/>
      <c r="L6" s="9">
        <f>ABS(L4-K5)</f>
        <v>3.3109999999999973E-2</v>
      </c>
      <c r="M6" s="9"/>
      <c r="N6" s="9"/>
      <c r="P6" s="9"/>
      <c r="Q6" s="8">
        <f>ABS(Q4-P5)</f>
        <v>3.3109999999999973E-2</v>
      </c>
      <c r="R6" s="9"/>
      <c r="S6" s="8">
        <f>ABS(R4-S5)</f>
        <v>1.2419999999999876E-2</v>
      </c>
      <c r="T6" s="9"/>
      <c r="U6" s="9"/>
      <c r="V6" s="1"/>
      <c r="W6" s="1"/>
      <c r="X6" s="1"/>
      <c r="Y6" s="1"/>
      <c r="Z6" s="1"/>
    </row>
    <row r="7" spans="1:26" ht="15.75" x14ac:dyDescent="0.25">
      <c r="A7" t="s">
        <v>5</v>
      </c>
      <c r="B7" s="9"/>
      <c r="C7" s="9"/>
      <c r="D7" s="9"/>
      <c r="E7" s="9"/>
      <c r="F7" s="12">
        <f>C6+E6</f>
        <v>2.3130000000000095E-2</v>
      </c>
      <c r="G7" s="9"/>
      <c r="H7" s="10"/>
      <c r="I7" s="9"/>
      <c r="J7" s="9"/>
      <c r="K7" s="9"/>
      <c r="L7" s="9"/>
      <c r="M7" s="12">
        <f>J6+L6</f>
        <v>4.6850000000000058E-2</v>
      </c>
      <c r="N7" s="9"/>
      <c r="P7" s="9"/>
      <c r="Q7" s="9"/>
      <c r="R7" s="9"/>
      <c r="S7" s="9"/>
      <c r="T7" s="12">
        <f>Q6+S6</f>
        <v>4.5529999999999848E-2</v>
      </c>
      <c r="U7" s="9"/>
      <c r="V7" s="1"/>
      <c r="W7" s="1"/>
      <c r="X7" s="1"/>
      <c r="Y7" s="1"/>
      <c r="Z7" s="1"/>
    </row>
    <row r="8" spans="1:26" ht="15.75" x14ac:dyDescent="0.25">
      <c r="A8" t="s">
        <v>9</v>
      </c>
      <c r="B8" s="9"/>
      <c r="C8" s="9"/>
      <c r="D8" s="9"/>
      <c r="E8" s="9"/>
      <c r="F8" s="12">
        <f>F7*B1</f>
        <v>23.130000000000095</v>
      </c>
      <c r="G8" s="9"/>
      <c r="H8" s="10"/>
      <c r="I8" s="9"/>
      <c r="J8" s="9"/>
      <c r="K8" s="9"/>
      <c r="L8" s="9"/>
      <c r="M8" s="12">
        <f>M7*I1</f>
        <v>46.850000000000058</v>
      </c>
      <c r="N8" s="9"/>
      <c r="P8" s="9"/>
      <c r="Q8" s="9"/>
      <c r="R8" s="9"/>
      <c r="S8" s="9"/>
      <c r="T8" s="12">
        <f>T7*P1</f>
        <v>45.529999999999845</v>
      </c>
      <c r="U8" s="9"/>
      <c r="V8" s="1"/>
      <c r="W8" s="1"/>
      <c r="X8" s="1"/>
      <c r="Y8" s="1"/>
      <c r="Z8" s="1"/>
    </row>
    <row r="9" spans="1:26" ht="16.5" thickBot="1" x14ac:dyDescent="0.3">
      <c r="A9" s="1"/>
      <c r="B9" s="9">
        <f>12*12</f>
        <v>144</v>
      </c>
      <c r="C9" s="9"/>
      <c r="D9" s="39" t="s">
        <v>10</v>
      </c>
      <c r="E9" s="39"/>
      <c r="F9" s="39" t="s">
        <v>13</v>
      </c>
      <c r="G9" s="39"/>
      <c r="H9" s="10"/>
      <c r="I9" s="9">
        <f>12*12</f>
        <v>144</v>
      </c>
      <c r="J9" s="9"/>
      <c r="K9" s="39" t="s">
        <v>10</v>
      </c>
      <c r="L9" s="39"/>
      <c r="M9" s="39" t="s">
        <v>14</v>
      </c>
      <c r="N9" s="39"/>
      <c r="P9" s="9">
        <f>12*12</f>
        <v>144</v>
      </c>
      <c r="Q9" s="9"/>
      <c r="R9" s="39" t="s">
        <v>10</v>
      </c>
      <c r="S9" s="39"/>
      <c r="T9" s="40" t="s">
        <v>13</v>
      </c>
      <c r="U9" s="40"/>
      <c r="V9" s="1"/>
      <c r="W9" s="1"/>
      <c r="X9" s="1"/>
      <c r="Y9" s="1"/>
      <c r="Z9" s="1"/>
    </row>
    <row r="10" spans="1:26" ht="16.5" thickBot="1" x14ac:dyDescent="0.3">
      <c r="A10" s="1"/>
      <c r="B10" s="9"/>
      <c r="C10" s="9"/>
      <c r="D10" s="30" t="s">
        <v>11</v>
      </c>
      <c r="E10" s="31" t="s">
        <v>12</v>
      </c>
      <c r="F10" s="30" t="s">
        <v>11</v>
      </c>
      <c r="G10" s="31" t="s">
        <v>12</v>
      </c>
      <c r="H10" s="10"/>
      <c r="I10" s="9"/>
      <c r="J10" s="9"/>
      <c r="K10" s="30" t="s">
        <v>11</v>
      </c>
      <c r="L10" s="31" t="s">
        <v>12</v>
      </c>
      <c r="M10" s="32" t="s">
        <v>11</v>
      </c>
      <c r="N10" s="31" t="s">
        <v>12</v>
      </c>
      <c r="P10" s="9"/>
      <c r="Q10" s="9"/>
      <c r="R10" s="30" t="s">
        <v>11</v>
      </c>
      <c r="S10" s="35" t="s">
        <v>12</v>
      </c>
      <c r="T10" s="30" t="s">
        <v>11</v>
      </c>
      <c r="U10" s="31" t="s">
        <v>12</v>
      </c>
      <c r="V10" s="1"/>
      <c r="W10" s="1"/>
      <c r="X10" s="1"/>
      <c r="Y10" s="1"/>
      <c r="Z10" s="1"/>
    </row>
    <row r="11" spans="1:26" s="2" customFormat="1" ht="15.75" x14ac:dyDescent="0.25">
      <c r="A11" s="1"/>
      <c r="B11" s="7">
        <v>1</v>
      </c>
      <c r="C11" s="19">
        <f>B11*$B$9</f>
        <v>144</v>
      </c>
      <c r="D11" s="20">
        <f>C11-$F$8</f>
        <v>120.86999999999991</v>
      </c>
      <c r="E11" s="13"/>
      <c r="F11" s="20">
        <f>$E$5+(D11/$B$2)</f>
        <v>1.2285969999999999</v>
      </c>
      <c r="G11" s="13"/>
      <c r="H11" s="10"/>
      <c r="I11" s="7">
        <v>1</v>
      </c>
      <c r="J11" s="19">
        <f>I11*$B$9</f>
        <v>144</v>
      </c>
      <c r="K11" s="21">
        <f>J11-$M$8</f>
        <v>97.149999999999949</v>
      </c>
      <c r="L11" s="17"/>
      <c r="M11" s="20">
        <f>$L$4-(K11/$I$2)</f>
        <v>1.239905</v>
      </c>
      <c r="N11" s="13"/>
      <c r="O11" s="1"/>
      <c r="P11" s="7">
        <v>1</v>
      </c>
      <c r="Q11" s="19">
        <f>P11*$B$9</f>
        <v>144</v>
      </c>
      <c r="R11" s="20">
        <f>Q11-$F$8</f>
        <v>120.86999999999991</v>
      </c>
      <c r="S11" s="13"/>
      <c r="T11" s="20">
        <f>$S$5+(R11/$P$2)</f>
        <v>1.249287</v>
      </c>
      <c r="U11" s="13"/>
      <c r="V11" s="1"/>
      <c r="W11" s="1"/>
      <c r="X11" s="1"/>
      <c r="Y11" s="1"/>
      <c r="Z11" s="1"/>
    </row>
    <row r="12" spans="1:26" ht="15.75" x14ac:dyDescent="0.25">
      <c r="A12" s="1"/>
      <c r="B12" s="4"/>
      <c r="C12" s="9">
        <f>C11+72</f>
        <v>216</v>
      </c>
      <c r="D12" s="14"/>
      <c r="E12" s="15">
        <f>(D11+D13)/2</f>
        <v>192.86999999999989</v>
      </c>
      <c r="F12" s="16"/>
      <c r="G12" s="15">
        <f>$E$5+(E12/$B$2)</f>
        <v>1.235797</v>
      </c>
      <c r="H12" s="10"/>
      <c r="I12" s="4"/>
      <c r="J12" s="9">
        <f>J11+72</f>
        <v>216</v>
      </c>
      <c r="K12" s="14"/>
      <c r="L12" s="15">
        <f>(K11+K13)/2</f>
        <v>169.14999999999995</v>
      </c>
      <c r="M12" s="16"/>
      <c r="N12" s="15">
        <f>$L$4-(L12/$I$2)</f>
        <v>1.2327049999999999</v>
      </c>
      <c r="P12" s="4"/>
      <c r="Q12" s="9">
        <f>Q11+72</f>
        <v>216</v>
      </c>
      <c r="R12" s="14"/>
      <c r="S12" s="15">
        <f>(R11+R13)/2</f>
        <v>192.86999999999989</v>
      </c>
      <c r="T12" s="16"/>
      <c r="U12" s="15">
        <f>$S$5+(S12/$P$2)</f>
        <v>1.2564870000000001</v>
      </c>
      <c r="V12" s="1"/>
      <c r="W12" s="1"/>
      <c r="X12" s="1"/>
      <c r="Y12" s="1"/>
      <c r="Z12" s="1"/>
    </row>
    <row r="13" spans="1:26" s="2" customFormat="1" ht="15.75" x14ac:dyDescent="0.25">
      <c r="A13" s="1"/>
      <c r="B13" s="7">
        <v>2</v>
      </c>
      <c r="C13" s="19">
        <f>B13*$B$9</f>
        <v>288</v>
      </c>
      <c r="D13" s="21">
        <f>C13-$F$8</f>
        <v>264.86999999999989</v>
      </c>
      <c r="E13" s="17"/>
      <c r="F13" s="21">
        <f>$E$5+(D13/$B$2)</f>
        <v>1.2429969999999999</v>
      </c>
      <c r="G13" s="17"/>
      <c r="H13" s="10"/>
      <c r="I13" s="7">
        <v>2</v>
      </c>
      <c r="J13" s="19">
        <f>I13*$B$9</f>
        <v>288</v>
      </c>
      <c r="K13" s="21">
        <f>J13-$M$8</f>
        <v>241.14999999999995</v>
      </c>
      <c r="L13" s="17"/>
      <c r="M13" s="21">
        <f>$L$4-(K13/$I$2)</f>
        <v>1.2255050000000001</v>
      </c>
      <c r="N13" s="17"/>
      <c r="O13" s="1"/>
      <c r="P13" s="7">
        <v>2</v>
      </c>
      <c r="Q13" s="19">
        <f>P13*$B$9</f>
        <v>288</v>
      </c>
      <c r="R13" s="21">
        <f>Q13-$F$8</f>
        <v>264.86999999999989</v>
      </c>
      <c r="S13" s="17"/>
      <c r="T13" s="21">
        <f>$S$5+(R13/$P$2)</f>
        <v>1.263687</v>
      </c>
      <c r="U13" s="17"/>
      <c r="V13" s="1"/>
      <c r="W13" s="1"/>
      <c r="X13" s="1"/>
      <c r="Y13" s="1"/>
      <c r="Z13" s="1"/>
    </row>
    <row r="14" spans="1:26" ht="15.75" x14ac:dyDescent="0.25">
      <c r="A14" s="1"/>
      <c r="B14" s="4"/>
      <c r="C14" s="9">
        <f>C13+72</f>
        <v>360</v>
      </c>
      <c r="D14" s="14"/>
      <c r="E14" s="15">
        <f>(D13+D15)/2</f>
        <v>336.86999999999989</v>
      </c>
      <c r="F14" s="16"/>
      <c r="G14" s="15">
        <f>$E$5+(E14/$B$2)</f>
        <v>1.250197</v>
      </c>
      <c r="H14" s="10"/>
      <c r="I14" s="4"/>
      <c r="J14" s="9">
        <f>J13+72</f>
        <v>360</v>
      </c>
      <c r="K14" s="14"/>
      <c r="L14" s="15">
        <f t="shared" ref="L14:L32" si="0">(K13+K15)/2</f>
        <v>313.14999999999992</v>
      </c>
      <c r="M14" s="16"/>
      <c r="N14" s="15">
        <f>$L$4-(L14/$I$2)</f>
        <v>1.218305</v>
      </c>
      <c r="P14" s="4"/>
      <c r="Q14" s="9">
        <f>Q13+72</f>
        <v>360</v>
      </c>
      <c r="R14" s="14"/>
      <c r="S14" s="15">
        <f>(R13+R15)/2</f>
        <v>336.86999999999989</v>
      </c>
      <c r="T14" s="16"/>
      <c r="U14" s="15">
        <f>$S$5+(S14/$P$2)</f>
        <v>1.2708870000000001</v>
      </c>
      <c r="V14" s="1"/>
      <c r="W14" s="1"/>
      <c r="X14" s="1"/>
      <c r="Y14" s="1"/>
      <c r="Z14" s="1"/>
    </row>
    <row r="15" spans="1:26" s="2" customFormat="1" ht="15.75" x14ac:dyDescent="0.25">
      <c r="A15" s="1"/>
      <c r="B15" s="7">
        <v>3</v>
      </c>
      <c r="C15" s="19">
        <f>B15*$B$9</f>
        <v>432</v>
      </c>
      <c r="D15" s="21">
        <f>C15-$F$8</f>
        <v>408.86999999999989</v>
      </c>
      <c r="E15" s="17"/>
      <c r="F15" s="21">
        <f>$E$5+(D15/$B$2)</f>
        <v>1.2573969999999999</v>
      </c>
      <c r="G15" s="17"/>
      <c r="H15" s="10"/>
      <c r="I15" s="7">
        <v>3</v>
      </c>
      <c r="J15" s="19">
        <f>I15*$B$9</f>
        <v>432</v>
      </c>
      <c r="K15" s="21">
        <f>J15-$M$8</f>
        <v>385.14999999999992</v>
      </c>
      <c r="L15" s="17"/>
      <c r="M15" s="21">
        <f>$L$4-(K15/$I$2)</f>
        <v>1.2111049999999999</v>
      </c>
      <c r="N15" s="17"/>
      <c r="O15" s="1"/>
      <c r="P15" s="7">
        <v>3</v>
      </c>
      <c r="Q15" s="19">
        <f>P15*$B$9</f>
        <v>432</v>
      </c>
      <c r="R15" s="21">
        <f>Q15-$F$8</f>
        <v>408.86999999999989</v>
      </c>
      <c r="S15" s="17"/>
      <c r="T15" s="21">
        <f>$S$5+(R15/$P$2)</f>
        <v>1.278087</v>
      </c>
      <c r="U15" s="17"/>
      <c r="V15" s="1"/>
      <c r="W15" s="1"/>
      <c r="X15" s="1"/>
      <c r="Y15" s="1"/>
      <c r="Z15" s="1"/>
    </row>
    <row r="16" spans="1:26" ht="15.75" x14ac:dyDescent="0.25">
      <c r="A16" s="1"/>
      <c r="B16" s="4"/>
      <c r="C16" s="9">
        <f>C15+72</f>
        <v>504</v>
      </c>
      <c r="D16" s="14"/>
      <c r="E16" s="15">
        <f>(D15+D17)/2</f>
        <v>480.86999999999989</v>
      </c>
      <c r="F16" s="16"/>
      <c r="G16" s="15">
        <f>$E$5+(E16/$B$2)</f>
        <v>1.264597</v>
      </c>
      <c r="H16" s="10"/>
      <c r="I16" s="4"/>
      <c r="J16" s="9">
        <f>J15+72</f>
        <v>504</v>
      </c>
      <c r="K16" s="14"/>
      <c r="L16" s="15">
        <f t="shared" si="0"/>
        <v>457.15</v>
      </c>
      <c r="M16" s="16"/>
      <c r="N16" s="15">
        <f>$L$4-(L16/$I$2)</f>
        <v>1.203905</v>
      </c>
      <c r="P16" s="4"/>
      <c r="Q16" s="9">
        <f>Q15+72</f>
        <v>504</v>
      </c>
      <c r="R16" s="14"/>
      <c r="S16" s="15">
        <f>(R15+R17)/2</f>
        <v>480.86999999999989</v>
      </c>
      <c r="T16" s="16"/>
      <c r="U16" s="15">
        <f>$S$5+(S16/$P$2)</f>
        <v>1.2852870000000001</v>
      </c>
      <c r="V16" s="1"/>
      <c r="W16" s="1"/>
      <c r="X16" s="1"/>
      <c r="Y16" s="1"/>
      <c r="Z16" s="1"/>
    </row>
    <row r="17" spans="1:26" s="2" customFormat="1" ht="15.75" x14ac:dyDescent="0.25">
      <c r="A17" s="1"/>
      <c r="B17" s="7">
        <v>4</v>
      </c>
      <c r="C17" s="19">
        <f>B17*$B$9</f>
        <v>576</v>
      </c>
      <c r="D17" s="21">
        <f>C17-$F$8</f>
        <v>552.86999999999989</v>
      </c>
      <c r="E17" s="17"/>
      <c r="F17" s="21">
        <f>$E$5+(D17/$B$2)</f>
        <v>1.2717970000000001</v>
      </c>
      <c r="G17" s="17"/>
      <c r="H17" s="10"/>
      <c r="I17" s="7">
        <v>4</v>
      </c>
      <c r="J17" s="19">
        <f>I17*$B$9</f>
        <v>576</v>
      </c>
      <c r="K17" s="21">
        <f>J17-$M$8</f>
        <v>529.15</v>
      </c>
      <c r="L17" s="17"/>
      <c r="M17" s="21">
        <f>$L$4-(K17/$I$2)</f>
        <v>1.1967049999999999</v>
      </c>
      <c r="N17" s="17"/>
      <c r="O17" s="1"/>
      <c r="P17" s="7">
        <v>4</v>
      </c>
      <c r="Q17" s="19">
        <f>P17*$B$9</f>
        <v>576</v>
      </c>
      <c r="R17" s="21">
        <f>Q17-$F$8</f>
        <v>552.86999999999989</v>
      </c>
      <c r="S17" s="17"/>
      <c r="T17" s="21">
        <f>$S$5+(R17/$P$2)</f>
        <v>1.2924870000000002</v>
      </c>
      <c r="U17" s="17"/>
      <c r="V17" s="1"/>
      <c r="W17" s="1"/>
      <c r="X17" s="1"/>
      <c r="Y17" s="1"/>
      <c r="Z17" s="1"/>
    </row>
    <row r="18" spans="1:26" ht="15.75" x14ac:dyDescent="0.25">
      <c r="A18" s="1"/>
      <c r="B18" s="4"/>
      <c r="C18" s="9">
        <f>C17+72</f>
        <v>648</v>
      </c>
      <c r="D18" s="14"/>
      <c r="E18" s="15">
        <f>(D17+D19)/2</f>
        <v>624.86999999999989</v>
      </c>
      <c r="F18" s="16"/>
      <c r="G18" s="15">
        <f>$E$5+(E18/$B$2)</f>
        <v>1.2789969999999999</v>
      </c>
      <c r="H18" s="10"/>
      <c r="I18" s="4"/>
      <c r="J18" s="9">
        <f>J17+72</f>
        <v>648</v>
      </c>
      <c r="K18" s="14"/>
      <c r="L18" s="15">
        <f t="shared" si="0"/>
        <v>601.15</v>
      </c>
      <c r="M18" s="16"/>
      <c r="N18" s="15">
        <f>$L$4-(L18/$I$2)</f>
        <v>1.189505</v>
      </c>
      <c r="P18" s="4"/>
      <c r="Q18" s="9">
        <f>Q17+72</f>
        <v>648</v>
      </c>
      <c r="R18" s="14"/>
      <c r="S18" s="15">
        <f>(R17+R19)/2</f>
        <v>624.86999999999989</v>
      </c>
      <c r="T18" s="16"/>
      <c r="U18" s="15">
        <f>$S$5+(S18/$P$2)</f>
        <v>1.299687</v>
      </c>
      <c r="V18" s="1"/>
      <c r="W18" s="1"/>
      <c r="X18" s="1"/>
      <c r="Y18" s="1"/>
      <c r="Z18" s="1"/>
    </row>
    <row r="19" spans="1:26" s="2" customFormat="1" ht="15.75" x14ac:dyDescent="0.25">
      <c r="A19" s="1"/>
      <c r="B19" s="7">
        <v>5</v>
      </c>
      <c r="C19" s="19">
        <f>B19*$B$9</f>
        <v>720</v>
      </c>
      <c r="D19" s="21">
        <f>C19-$F$8</f>
        <v>696.86999999999989</v>
      </c>
      <c r="E19" s="17"/>
      <c r="F19" s="21">
        <f>$E$5+(D19/$B$2)</f>
        <v>1.286197</v>
      </c>
      <c r="G19" s="17"/>
      <c r="H19" s="10"/>
      <c r="I19" s="7">
        <v>5</v>
      </c>
      <c r="J19" s="19">
        <f>I19*$B$9</f>
        <v>720</v>
      </c>
      <c r="K19" s="21">
        <f>J19-$M$8</f>
        <v>673.15</v>
      </c>
      <c r="L19" s="17"/>
      <c r="M19" s="21">
        <f>$L$4-(K19/$I$2)</f>
        <v>1.1823049999999999</v>
      </c>
      <c r="N19" s="17"/>
      <c r="O19" s="1"/>
      <c r="P19" s="7">
        <v>5</v>
      </c>
      <c r="Q19" s="19">
        <f>P19*$B$9</f>
        <v>720</v>
      </c>
      <c r="R19" s="21">
        <f>Q19-$F$8</f>
        <v>696.86999999999989</v>
      </c>
      <c r="S19" s="17"/>
      <c r="T19" s="21">
        <f>$S$5+(R19/$P$2)</f>
        <v>1.3068870000000001</v>
      </c>
      <c r="U19" s="17"/>
      <c r="V19" s="1"/>
      <c r="W19" s="1"/>
      <c r="X19" s="1"/>
      <c r="Y19" s="1"/>
      <c r="Z19" s="1"/>
    </row>
    <row r="20" spans="1:26" ht="15.75" x14ac:dyDescent="0.25">
      <c r="A20" s="1"/>
      <c r="B20" s="4"/>
      <c r="C20" s="9">
        <f>C19+72</f>
        <v>792</v>
      </c>
      <c r="D20" s="14"/>
      <c r="E20" s="15">
        <f>(D19+D21)/2</f>
        <v>768.86999999999989</v>
      </c>
      <c r="F20" s="16"/>
      <c r="G20" s="15">
        <f>$E$5+(E20/$B$2)</f>
        <v>1.2933969999999999</v>
      </c>
      <c r="H20" s="10"/>
      <c r="I20" s="4"/>
      <c r="J20" s="9">
        <f>J19+72</f>
        <v>792</v>
      </c>
      <c r="K20" s="14"/>
      <c r="L20" s="15">
        <f t="shared" si="0"/>
        <v>745.15</v>
      </c>
      <c r="M20" s="16"/>
      <c r="N20" s="15">
        <f>$L$4-(L20/$I$2)</f>
        <v>1.1751049999999998</v>
      </c>
      <c r="P20" s="4"/>
      <c r="Q20" s="9">
        <f>Q19+72</f>
        <v>792</v>
      </c>
      <c r="R20" s="14"/>
      <c r="S20" s="15">
        <f>(R19+R21)/2</f>
        <v>768.86999999999989</v>
      </c>
      <c r="T20" s="16"/>
      <c r="U20" s="15">
        <f>$S$5+(S20/$P$2)</f>
        <v>1.314087</v>
      </c>
      <c r="V20" s="1"/>
      <c r="W20" s="1"/>
      <c r="X20" s="1"/>
      <c r="Y20" s="1"/>
      <c r="Z20" s="1"/>
    </row>
    <row r="21" spans="1:26" s="2" customFormat="1" ht="15.75" x14ac:dyDescent="0.25">
      <c r="A21" s="1"/>
      <c r="B21" s="7">
        <v>6</v>
      </c>
      <c r="C21" s="19">
        <f>B21*$B$9</f>
        <v>864</v>
      </c>
      <c r="D21" s="21">
        <f>C21-$F$8</f>
        <v>840.86999999999989</v>
      </c>
      <c r="E21" s="17"/>
      <c r="F21" s="21">
        <f>$E$5+(D21/$B$2)</f>
        <v>1.300597</v>
      </c>
      <c r="G21" s="17"/>
      <c r="H21" s="10"/>
      <c r="I21" s="7">
        <v>6</v>
      </c>
      <c r="J21" s="19">
        <f>I21*$B$9</f>
        <v>864</v>
      </c>
      <c r="K21" s="21">
        <f>J21-$M$8</f>
        <v>817.15</v>
      </c>
      <c r="L21" s="17"/>
      <c r="M21" s="21">
        <f>$L$4-(K21/$I$2)</f>
        <v>1.167905</v>
      </c>
      <c r="N21" s="17"/>
      <c r="O21" s="1"/>
      <c r="P21" s="7">
        <v>6</v>
      </c>
      <c r="Q21" s="19">
        <f>P21*$B$9</f>
        <v>864</v>
      </c>
      <c r="R21" s="21">
        <f>Q21-$F$8</f>
        <v>840.86999999999989</v>
      </c>
      <c r="S21" s="17"/>
      <c r="T21" s="21">
        <f>$S$5+(R21/$P$2)</f>
        <v>1.3212870000000001</v>
      </c>
      <c r="U21" s="17"/>
      <c r="V21" s="1"/>
      <c r="W21" s="1"/>
      <c r="X21" s="1"/>
      <c r="Y21" s="1"/>
      <c r="Z21" s="1"/>
    </row>
    <row r="22" spans="1:26" ht="15.75" x14ac:dyDescent="0.25">
      <c r="A22" s="1"/>
      <c r="B22" s="4"/>
      <c r="C22" s="9">
        <f>C21+72</f>
        <v>936</v>
      </c>
      <c r="D22" s="14"/>
      <c r="E22" s="15">
        <f>(D21+D23)/2</f>
        <v>912.86999999999989</v>
      </c>
      <c r="F22" s="16"/>
      <c r="G22" s="15">
        <f>$E$5+(E22/$B$2)</f>
        <v>1.3077969999999999</v>
      </c>
      <c r="H22" s="10"/>
      <c r="I22" s="4"/>
      <c r="J22" s="9">
        <f>J21+72</f>
        <v>936</v>
      </c>
      <c r="K22" s="14"/>
      <c r="L22" s="15">
        <f t="shared" si="0"/>
        <v>889.15</v>
      </c>
      <c r="M22" s="16"/>
      <c r="N22" s="15">
        <f>$L$4-(L22/$I$2)</f>
        <v>1.1607049999999999</v>
      </c>
      <c r="P22" s="4"/>
      <c r="Q22" s="9">
        <f>Q21+72</f>
        <v>936</v>
      </c>
      <c r="R22" s="14"/>
      <c r="S22" s="15">
        <f>(R21+R23)/2</f>
        <v>912.86999999999989</v>
      </c>
      <c r="T22" s="16"/>
      <c r="U22" s="15">
        <f>$S$5+(S22/$P$2)</f>
        <v>1.328487</v>
      </c>
      <c r="V22" s="1"/>
      <c r="W22" s="1"/>
      <c r="X22" s="1"/>
      <c r="Y22" s="1"/>
      <c r="Z22" s="1"/>
    </row>
    <row r="23" spans="1:26" s="2" customFormat="1" ht="15.75" x14ac:dyDescent="0.25">
      <c r="A23" s="1"/>
      <c r="B23" s="7">
        <v>7</v>
      </c>
      <c r="C23" s="19">
        <f>B23*$B$9</f>
        <v>1008</v>
      </c>
      <c r="D23" s="21">
        <f>C23-$F$8</f>
        <v>984.86999999999989</v>
      </c>
      <c r="E23" s="17"/>
      <c r="F23" s="21">
        <f>$E$5+(D23/$B$2)</f>
        <v>1.314997</v>
      </c>
      <c r="G23" s="17"/>
      <c r="H23" s="10"/>
      <c r="I23" s="7">
        <v>7</v>
      </c>
      <c r="J23" s="19">
        <f>I23*$B$9</f>
        <v>1008</v>
      </c>
      <c r="K23" s="21">
        <f>J23-$M$8</f>
        <v>961.15</v>
      </c>
      <c r="L23" s="17"/>
      <c r="M23" s="21">
        <f>$L$4-(K23/$I$2)</f>
        <v>1.153505</v>
      </c>
      <c r="N23" s="17"/>
      <c r="O23" s="1"/>
      <c r="P23" s="7">
        <v>7</v>
      </c>
      <c r="Q23" s="19">
        <f>P23*$B$9</f>
        <v>1008</v>
      </c>
      <c r="R23" s="21">
        <f>Q23-$F$8</f>
        <v>984.86999999999989</v>
      </c>
      <c r="S23" s="17"/>
      <c r="T23" s="21">
        <f>$S$5+(R23/$P$2)</f>
        <v>1.3356870000000001</v>
      </c>
      <c r="U23" s="17"/>
      <c r="V23" s="1"/>
      <c r="W23" s="1"/>
      <c r="X23" s="1"/>
      <c r="Y23" s="1"/>
      <c r="Z23" s="1"/>
    </row>
    <row r="24" spans="1:26" ht="15.75" x14ac:dyDescent="0.25">
      <c r="A24" s="1"/>
      <c r="B24" s="4"/>
      <c r="C24" s="9">
        <f>C23+72</f>
        <v>1080</v>
      </c>
      <c r="D24" s="14"/>
      <c r="E24" s="15">
        <f>(D23+D25)/2</f>
        <v>1056.8699999999999</v>
      </c>
      <c r="F24" s="16"/>
      <c r="G24" s="15">
        <f>$E$5+(E24/$B$2)</f>
        <v>1.3221970000000001</v>
      </c>
      <c r="H24" s="10"/>
      <c r="I24" s="4"/>
      <c r="J24" s="9">
        <f>J23+72</f>
        <v>1080</v>
      </c>
      <c r="K24" s="14"/>
      <c r="L24" s="15">
        <f t="shared" si="0"/>
        <v>1033.1499999999999</v>
      </c>
      <c r="M24" s="16"/>
      <c r="N24" s="15">
        <f>$L$4-(L24/$I$2)</f>
        <v>1.1463049999999999</v>
      </c>
      <c r="P24" s="4"/>
      <c r="Q24" s="9">
        <f>Q23+72</f>
        <v>1080</v>
      </c>
      <c r="R24" s="14"/>
      <c r="S24" s="15">
        <f>(R23+R25)/2</f>
        <v>1056.8699999999999</v>
      </c>
      <c r="T24" s="16"/>
      <c r="U24" s="15">
        <f>$S$5+(S24/$P$2)</f>
        <v>1.3428870000000002</v>
      </c>
      <c r="V24" s="1"/>
      <c r="W24" s="1"/>
      <c r="X24" s="1"/>
      <c r="Y24" s="1"/>
      <c r="Z24" s="1"/>
    </row>
    <row r="25" spans="1:26" s="2" customFormat="1" ht="15.75" x14ac:dyDescent="0.25">
      <c r="A25" s="1"/>
      <c r="B25" s="7">
        <v>8</v>
      </c>
      <c r="C25" s="19">
        <f>B25*$B$9</f>
        <v>1152</v>
      </c>
      <c r="D25" s="21">
        <f>C25-$F$8</f>
        <v>1128.8699999999999</v>
      </c>
      <c r="E25" s="17"/>
      <c r="F25" s="21">
        <f>$E$5+(D25/$B$2)</f>
        <v>1.3293969999999999</v>
      </c>
      <c r="G25" s="17"/>
      <c r="H25" s="10"/>
      <c r="I25" s="7">
        <v>8</v>
      </c>
      <c r="J25" s="19">
        <f>I25*$B$9</f>
        <v>1152</v>
      </c>
      <c r="K25" s="21">
        <f>J25-$M$8</f>
        <v>1105.1499999999999</v>
      </c>
      <c r="L25" s="17"/>
      <c r="M25" s="21">
        <f>$L$4-(K25/$I$2)</f>
        <v>1.139105</v>
      </c>
      <c r="N25" s="17"/>
      <c r="O25" s="1"/>
      <c r="P25" s="7">
        <v>8</v>
      </c>
      <c r="Q25" s="19">
        <f>P25*$B$9</f>
        <v>1152</v>
      </c>
      <c r="R25" s="21">
        <f>Q25-$F$8</f>
        <v>1128.8699999999999</v>
      </c>
      <c r="S25" s="17"/>
      <c r="T25" s="21">
        <f>$S$5+(R25/$P$2)</f>
        <v>1.350087</v>
      </c>
      <c r="U25" s="17"/>
      <c r="V25" s="1"/>
      <c r="W25" s="1"/>
      <c r="X25" s="1"/>
      <c r="Y25" s="1"/>
      <c r="Z25" s="1"/>
    </row>
    <row r="26" spans="1:26" ht="15.75" x14ac:dyDescent="0.25">
      <c r="A26" s="1"/>
      <c r="B26" s="4"/>
      <c r="C26" s="9">
        <f>C25+72</f>
        <v>1224</v>
      </c>
      <c r="D26" s="14"/>
      <c r="E26" s="15">
        <f>(D25+D27)/2</f>
        <v>1200.8699999999999</v>
      </c>
      <c r="F26" s="16"/>
      <c r="G26" s="15">
        <f>$E$5+(E26/$B$2)</f>
        <v>1.336597</v>
      </c>
      <c r="H26" s="10"/>
      <c r="I26" s="4"/>
      <c r="J26" s="9">
        <f>J25+72</f>
        <v>1224</v>
      </c>
      <c r="K26" s="14"/>
      <c r="L26" s="15">
        <f t="shared" si="0"/>
        <v>1177.1499999999999</v>
      </c>
      <c r="M26" s="16"/>
      <c r="N26" s="15">
        <f>$L$4-(L26/$I$2)</f>
        <v>1.1319049999999999</v>
      </c>
      <c r="P26" s="4"/>
      <c r="Q26" s="9">
        <f>Q25+72</f>
        <v>1224</v>
      </c>
      <c r="R26" s="14"/>
      <c r="S26" s="15">
        <f>(R25+R27)/2</f>
        <v>1200.8699999999999</v>
      </c>
      <c r="T26" s="16"/>
      <c r="U26" s="15">
        <f>$S$5+(S26/$P$2)</f>
        <v>1.3572870000000001</v>
      </c>
      <c r="V26" s="1"/>
      <c r="W26" s="1"/>
      <c r="X26" s="1"/>
      <c r="Y26" s="1"/>
      <c r="Z26" s="1"/>
    </row>
    <row r="27" spans="1:26" s="2" customFormat="1" ht="15.75" x14ac:dyDescent="0.25">
      <c r="A27" s="1"/>
      <c r="B27" s="7">
        <v>9</v>
      </c>
      <c r="C27" s="19">
        <f>B27*$B$9</f>
        <v>1296</v>
      </c>
      <c r="D27" s="21">
        <f>C27-$F$8</f>
        <v>1272.8699999999999</v>
      </c>
      <c r="E27" s="17"/>
      <c r="F27" s="21">
        <f>$E$5+(D27/$B$2)</f>
        <v>1.3437969999999999</v>
      </c>
      <c r="G27" s="17"/>
      <c r="H27" s="10"/>
      <c r="I27" s="7">
        <v>9</v>
      </c>
      <c r="J27" s="19">
        <f>I27*$B$9</f>
        <v>1296</v>
      </c>
      <c r="K27" s="21">
        <f>J27-$M$8</f>
        <v>1249.1499999999999</v>
      </c>
      <c r="L27" s="17"/>
      <c r="M27" s="21">
        <f>$L$4-(K27/$I$2)</f>
        <v>1.1247050000000001</v>
      </c>
      <c r="N27" s="17"/>
      <c r="O27" s="1"/>
      <c r="P27" s="7">
        <v>9</v>
      </c>
      <c r="Q27" s="19">
        <f>P27*$B$9</f>
        <v>1296</v>
      </c>
      <c r="R27" s="21">
        <f>Q27-$F$8</f>
        <v>1272.8699999999999</v>
      </c>
      <c r="S27" s="17"/>
      <c r="T27" s="21">
        <f>$S$5+(R27/$P$2)</f>
        <v>1.364487</v>
      </c>
      <c r="U27" s="17"/>
      <c r="V27" s="1"/>
      <c r="W27" s="1"/>
      <c r="X27" s="1"/>
      <c r="Y27" s="1"/>
      <c r="Z27" s="1"/>
    </row>
    <row r="28" spans="1:26" ht="15.75" x14ac:dyDescent="0.25">
      <c r="A28" s="1"/>
      <c r="B28" s="4"/>
      <c r="C28" s="9">
        <f>C27+72</f>
        <v>1368</v>
      </c>
      <c r="D28" s="14"/>
      <c r="E28" s="15">
        <f>(D27+D29)/2</f>
        <v>1344.87</v>
      </c>
      <c r="F28" s="16"/>
      <c r="G28" s="15">
        <f>$E$5+(E28/$B$2)</f>
        <v>1.350997</v>
      </c>
      <c r="H28" s="10"/>
      <c r="I28" s="4"/>
      <c r="J28" s="9">
        <f>J27+72</f>
        <v>1368</v>
      </c>
      <c r="K28" s="14"/>
      <c r="L28" s="15">
        <f t="shared" si="0"/>
        <v>1321.1499999999999</v>
      </c>
      <c r="M28" s="16"/>
      <c r="N28" s="15">
        <f>$L$4-(L28/$I$2)</f>
        <v>1.117505</v>
      </c>
      <c r="P28" s="4"/>
      <c r="Q28" s="9">
        <f>Q27+72</f>
        <v>1368</v>
      </c>
      <c r="R28" s="14"/>
      <c r="S28" s="15">
        <f>(R27+R29)/2</f>
        <v>1344.87</v>
      </c>
      <c r="T28" s="16"/>
      <c r="U28" s="15">
        <f>$S$5+(S28/$P$2)</f>
        <v>1.3716870000000001</v>
      </c>
      <c r="V28" s="1"/>
      <c r="W28" s="1"/>
      <c r="X28" s="1"/>
      <c r="Y28" s="1"/>
      <c r="Z28" s="1"/>
    </row>
    <row r="29" spans="1:26" s="2" customFormat="1" ht="15.75" x14ac:dyDescent="0.25">
      <c r="A29" s="1"/>
      <c r="B29" s="7">
        <v>10</v>
      </c>
      <c r="C29" s="19">
        <f>B29*$B$9</f>
        <v>1440</v>
      </c>
      <c r="D29" s="21">
        <f>C29-$F$8</f>
        <v>1416.87</v>
      </c>
      <c r="E29" s="17"/>
      <c r="F29" s="21">
        <f>$E$5+(D29/$B$2)</f>
        <v>1.3581969999999999</v>
      </c>
      <c r="G29" s="17"/>
      <c r="H29" s="10"/>
      <c r="I29" s="7">
        <v>10</v>
      </c>
      <c r="J29" s="19">
        <f>I29*$B$9</f>
        <v>1440</v>
      </c>
      <c r="K29" s="21">
        <f>J29-$M$8</f>
        <v>1393.1499999999999</v>
      </c>
      <c r="L29" s="17"/>
      <c r="M29" s="21">
        <f>$L$4-(K29/$I$2)</f>
        <v>1.1103049999999999</v>
      </c>
      <c r="N29" s="17"/>
      <c r="O29" s="1"/>
      <c r="P29" s="7">
        <v>10</v>
      </c>
      <c r="Q29" s="19">
        <f>P29*$B$9</f>
        <v>1440</v>
      </c>
      <c r="R29" s="21">
        <f>Q29-$F$8</f>
        <v>1416.87</v>
      </c>
      <c r="S29" s="17"/>
      <c r="T29" s="21">
        <f>$S$5+(R29/$P$2)</f>
        <v>1.378887</v>
      </c>
      <c r="U29" s="17"/>
      <c r="V29" s="1"/>
      <c r="W29" s="1"/>
      <c r="X29" s="1"/>
      <c r="Y29" s="1"/>
      <c r="Z29" s="1"/>
    </row>
    <row r="30" spans="1:26" ht="15.75" x14ac:dyDescent="0.25">
      <c r="A30" s="1"/>
      <c r="B30" s="4"/>
      <c r="C30" s="9">
        <f>C29+72</f>
        <v>1512</v>
      </c>
      <c r="D30" s="14"/>
      <c r="E30" s="15">
        <f>(D29+D31)/2</f>
        <v>1488.87</v>
      </c>
      <c r="F30" s="16"/>
      <c r="G30" s="15">
        <f>$E$5+(E30/$B$2)</f>
        <v>1.365397</v>
      </c>
      <c r="H30" s="10"/>
      <c r="I30" s="4"/>
      <c r="J30" s="9">
        <f>J29+72</f>
        <v>1512</v>
      </c>
      <c r="K30" s="14"/>
      <c r="L30" s="15">
        <f>(K29+K31)/2</f>
        <v>1465.1499999999999</v>
      </c>
      <c r="M30" s="16"/>
      <c r="N30" s="15">
        <f>$L$4-(L30/$I$2)</f>
        <v>1.103105</v>
      </c>
      <c r="P30" s="4"/>
      <c r="Q30" s="9">
        <f>Q29+72</f>
        <v>1512</v>
      </c>
      <c r="R30" s="14"/>
      <c r="S30" s="15">
        <f>(R29+R31)/2</f>
        <v>1488.87</v>
      </c>
      <c r="T30" s="16"/>
      <c r="U30" s="15">
        <f>$S$5+(S30/$P$2)</f>
        <v>1.3860870000000001</v>
      </c>
      <c r="V30" s="1"/>
      <c r="W30" s="1"/>
      <c r="X30" s="1"/>
      <c r="Y30" s="1"/>
      <c r="Z30" s="1"/>
    </row>
    <row r="31" spans="1:26" s="2" customFormat="1" ht="15.75" x14ac:dyDescent="0.25">
      <c r="A31" s="1"/>
      <c r="B31" s="7">
        <v>11</v>
      </c>
      <c r="C31" s="19">
        <f>B31*$B$9</f>
        <v>1584</v>
      </c>
      <c r="D31" s="21">
        <f>C31-$F$8</f>
        <v>1560.87</v>
      </c>
      <c r="E31" s="17"/>
      <c r="F31" s="21">
        <f>$E$5+(D31/$B$2)</f>
        <v>1.3725969999999998</v>
      </c>
      <c r="G31" s="17"/>
      <c r="H31" s="10"/>
      <c r="I31" s="7">
        <v>11</v>
      </c>
      <c r="J31" s="19">
        <f>I31*$B$9</f>
        <v>1584</v>
      </c>
      <c r="K31" s="21">
        <f>J31-$M$8</f>
        <v>1537.1499999999999</v>
      </c>
      <c r="L31" s="17"/>
      <c r="M31" s="21">
        <f>$L$4-(K31/$I$2)</f>
        <v>1.0959049999999999</v>
      </c>
      <c r="N31" s="17"/>
      <c r="O31" s="1"/>
      <c r="P31" s="7">
        <v>11</v>
      </c>
      <c r="Q31" s="19">
        <f>P31*$B$9</f>
        <v>1584</v>
      </c>
      <c r="R31" s="21">
        <f>Q31-$F$8</f>
        <v>1560.87</v>
      </c>
      <c r="S31" s="17"/>
      <c r="T31" s="21">
        <f>$S$5+(R31/$P$2)</f>
        <v>1.3932869999999999</v>
      </c>
      <c r="U31" s="17"/>
      <c r="V31" s="1"/>
      <c r="W31" s="1"/>
      <c r="X31" s="1"/>
      <c r="Y31" s="1"/>
      <c r="Z31" s="1"/>
    </row>
    <row r="32" spans="1:26" ht="15.75" x14ac:dyDescent="0.25">
      <c r="A32" s="1"/>
      <c r="B32" s="4"/>
      <c r="C32" s="9">
        <f>C31+72</f>
        <v>1656</v>
      </c>
      <c r="D32" s="16"/>
      <c r="E32" s="15">
        <f>(D31+D33)/2</f>
        <v>1632.87</v>
      </c>
      <c r="F32" s="16"/>
      <c r="G32" s="15">
        <f>$E$5+(E32/$B$2)</f>
        <v>1.3797969999999999</v>
      </c>
      <c r="H32" s="10"/>
      <c r="I32" s="4"/>
      <c r="J32" s="9">
        <f>J31+72</f>
        <v>1656</v>
      </c>
      <c r="K32" s="16"/>
      <c r="L32" s="15">
        <f t="shared" si="0"/>
        <v>1609.1499999999999</v>
      </c>
      <c r="M32" s="16"/>
      <c r="N32" s="15">
        <f>$L$4-(L32/$I$2)</f>
        <v>1.088705</v>
      </c>
      <c r="P32" s="4"/>
      <c r="Q32" s="9">
        <f>Q31+72</f>
        <v>1656</v>
      </c>
      <c r="R32" s="16"/>
      <c r="S32" s="15">
        <f>(R31+R33)/2</f>
        <v>1632.87</v>
      </c>
      <c r="T32" s="16"/>
      <c r="U32" s="15">
        <f>$S$5+(S32/$P$2)</f>
        <v>1.400487</v>
      </c>
      <c r="V32" s="1"/>
      <c r="W32" s="1"/>
      <c r="X32" s="1"/>
      <c r="Y32" s="1"/>
      <c r="Z32" s="1"/>
    </row>
    <row r="33" spans="1:26" s="2" customFormat="1" ht="15.75" x14ac:dyDescent="0.25">
      <c r="A33" s="1"/>
      <c r="B33" s="7">
        <v>12</v>
      </c>
      <c r="C33" s="19">
        <f>B33*$B$9</f>
        <v>1728</v>
      </c>
      <c r="D33" s="21">
        <f>C33-$F$8</f>
        <v>1704.87</v>
      </c>
      <c r="E33" s="17"/>
      <c r="F33" s="21">
        <f>$E$5+(D33/$B$2)</f>
        <v>1.386997</v>
      </c>
      <c r="G33" s="17"/>
      <c r="H33" s="10"/>
      <c r="I33" s="7">
        <v>12</v>
      </c>
      <c r="J33" s="19">
        <f>I33*$B$9</f>
        <v>1728</v>
      </c>
      <c r="K33" s="21">
        <f>J33-$M$8</f>
        <v>1681.1499999999999</v>
      </c>
      <c r="L33" s="17"/>
      <c r="M33" s="21">
        <f>$L$4-(K33/$I$2)</f>
        <v>1.0815049999999999</v>
      </c>
      <c r="N33" s="17"/>
      <c r="O33" s="1"/>
      <c r="P33" s="7">
        <v>12</v>
      </c>
      <c r="Q33" s="19">
        <f>P33*$B$9</f>
        <v>1728</v>
      </c>
      <c r="R33" s="21">
        <f>Q33-$F$8</f>
        <v>1704.87</v>
      </c>
      <c r="S33" s="17"/>
      <c r="T33" s="21">
        <f>$S$5+(R33/$P$2)</f>
        <v>1.4076870000000001</v>
      </c>
      <c r="U33" s="17"/>
      <c r="V33" s="1"/>
      <c r="W33" s="1"/>
      <c r="X33" s="1"/>
      <c r="Y33" s="1"/>
      <c r="Z33" s="1"/>
    </row>
    <row r="34" spans="1:26" s="2" customFormat="1" ht="15.75" x14ac:dyDescent="0.25">
      <c r="A34" s="1"/>
      <c r="B34" s="4"/>
      <c r="C34" s="9">
        <f>C33+72</f>
        <v>1800</v>
      </c>
      <c r="D34" s="16"/>
      <c r="E34" s="15">
        <f>(D33+D35)/2</f>
        <v>1776.87</v>
      </c>
      <c r="F34" s="16"/>
      <c r="G34" s="15">
        <f>$E$5+(E34/$B$2)</f>
        <v>1.3941969999999999</v>
      </c>
      <c r="H34" s="10"/>
      <c r="I34" s="4"/>
      <c r="J34" s="9">
        <f>J33+72</f>
        <v>1800</v>
      </c>
      <c r="K34" s="16"/>
      <c r="L34" s="15">
        <f>(K33+K35)/2</f>
        <v>1753.1499999999999</v>
      </c>
      <c r="M34" s="16"/>
      <c r="N34" s="15">
        <f>$L$4-(L34/$I$2)</f>
        <v>1.0743049999999998</v>
      </c>
      <c r="O34" s="1"/>
      <c r="P34" s="4"/>
      <c r="Q34" s="9">
        <f>Q33+72</f>
        <v>1800</v>
      </c>
      <c r="R34" s="16"/>
      <c r="S34" s="15">
        <f>(R33+R35)/2</f>
        <v>1776.87</v>
      </c>
      <c r="T34" s="16"/>
      <c r="U34" s="15">
        <f>$S$5+(S34/$P$2)</f>
        <v>1.414887</v>
      </c>
      <c r="V34" s="1"/>
      <c r="W34" s="1"/>
      <c r="X34" s="1"/>
      <c r="Y34" s="1"/>
      <c r="Z34" s="1"/>
    </row>
    <row r="35" spans="1:26" s="2" customFormat="1" ht="15.75" x14ac:dyDescent="0.25">
      <c r="A35" s="1"/>
      <c r="B35" s="7">
        <v>13</v>
      </c>
      <c r="C35" s="19">
        <f>B35*$B$9</f>
        <v>1872</v>
      </c>
      <c r="D35" s="21">
        <f>C35-$F$8</f>
        <v>1848.87</v>
      </c>
      <c r="E35" s="17"/>
      <c r="F35" s="21">
        <f>$E$5+(D35/$B$2)</f>
        <v>1.401397</v>
      </c>
      <c r="G35" s="17"/>
      <c r="H35" s="10"/>
      <c r="I35" s="7">
        <v>13</v>
      </c>
      <c r="J35" s="19">
        <f>I35*$B$9</f>
        <v>1872</v>
      </c>
      <c r="K35" s="21">
        <f>J35-$M$8</f>
        <v>1825.1499999999999</v>
      </c>
      <c r="L35" s="17"/>
      <c r="M35" s="21">
        <f>$L$4-(K35/$I$2)</f>
        <v>1.067105</v>
      </c>
      <c r="N35" s="17"/>
      <c r="O35" s="1"/>
      <c r="P35" s="7">
        <v>13</v>
      </c>
      <c r="Q35" s="19">
        <f>P35*$B$9</f>
        <v>1872</v>
      </c>
      <c r="R35" s="21">
        <f>Q35-$F$8</f>
        <v>1848.87</v>
      </c>
      <c r="S35" s="17"/>
      <c r="T35" s="21">
        <f>$S$5+(R35/$P$2)</f>
        <v>1.4220870000000001</v>
      </c>
      <c r="U35" s="17"/>
      <c r="V35" s="1"/>
      <c r="W35" s="1"/>
      <c r="X35" s="1"/>
      <c r="Y35" s="1"/>
      <c r="Z35" s="1"/>
    </row>
    <row r="36" spans="1:26" s="2" customFormat="1" ht="15.75" x14ac:dyDescent="0.25">
      <c r="A36" s="1"/>
      <c r="B36" s="4"/>
      <c r="C36" s="9">
        <f>C35+72</f>
        <v>1944</v>
      </c>
      <c r="D36" s="16"/>
      <c r="E36" s="15">
        <f>(D35+D37)/2</f>
        <v>1920.87</v>
      </c>
      <c r="F36" s="16"/>
      <c r="G36" s="15">
        <f>$E$5+(E36/$B$2)</f>
        <v>1.4085969999999999</v>
      </c>
      <c r="H36" s="10"/>
      <c r="I36" s="4"/>
      <c r="J36" s="9">
        <f>J35+72</f>
        <v>1944</v>
      </c>
      <c r="K36" s="16"/>
      <c r="L36" s="15">
        <f>(K35+K37)/2</f>
        <v>1897.1499999999999</v>
      </c>
      <c r="M36" s="16"/>
      <c r="N36" s="15">
        <f>$L$4-(L36/$I$2)</f>
        <v>1.0599049999999999</v>
      </c>
      <c r="O36" s="1"/>
      <c r="P36" s="4"/>
      <c r="Q36" s="9">
        <f>Q35+72</f>
        <v>1944</v>
      </c>
      <c r="R36" s="16"/>
      <c r="S36" s="15">
        <f>(R35+R37)/2</f>
        <v>1920.87</v>
      </c>
      <c r="T36" s="16"/>
      <c r="U36" s="15">
        <f>$S$5+(S36/$P$2)</f>
        <v>1.429287</v>
      </c>
      <c r="V36" s="1"/>
      <c r="W36" s="1"/>
      <c r="X36" s="1"/>
      <c r="Y36" s="1"/>
      <c r="Z36" s="1"/>
    </row>
    <row r="37" spans="1:26" s="2" customFormat="1" ht="15.75" x14ac:dyDescent="0.25">
      <c r="A37" s="1"/>
      <c r="B37" s="7">
        <v>14</v>
      </c>
      <c r="C37" s="19">
        <f>B37*$B$9</f>
        <v>2016</v>
      </c>
      <c r="D37" s="21">
        <f>C37-$F$8</f>
        <v>1992.87</v>
      </c>
      <c r="E37" s="17"/>
      <c r="F37" s="21">
        <f>$E$5+(D37/$B$2)</f>
        <v>1.415797</v>
      </c>
      <c r="G37" s="17"/>
      <c r="H37" s="10"/>
      <c r="I37" s="7">
        <v>14</v>
      </c>
      <c r="J37" s="19">
        <f>I37*$B$9</f>
        <v>2016</v>
      </c>
      <c r="K37" s="21">
        <f>J37-$M$8</f>
        <v>1969.1499999999999</v>
      </c>
      <c r="L37" s="17"/>
      <c r="M37" s="21">
        <f>$L$4-(K37/$I$2)</f>
        <v>1.052705</v>
      </c>
      <c r="N37" s="17"/>
      <c r="O37" s="1"/>
      <c r="P37" s="7">
        <v>14</v>
      </c>
      <c r="Q37" s="19">
        <f>P37*$B$9</f>
        <v>2016</v>
      </c>
      <c r="R37" s="21">
        <f>Q37-$F$8</f>
        <v>1992.87</v>
      </c>
      <c r="S37" s="17"/>
      <c r="T37" s="21">
        <f>$S$5+(R37/$P$2)</f>
        <v>1.4364870000000001</v>
      </c>
      <c r="U37" s="17"/>
      <c r="V37" s="1"/>
      <c r="W37" s="1"/>
      <c r="X37" s="1"/>
      <c r="Y37" s="1"/>
      <c r="Z37" s="1"/>
    </row>
    <row r="38" spans="1:26" s="2" customFormat="1" ht="15.75" x14ac:dyDescent="0.25">
      <c r="A38" s="1"/>
      <c r="B38" s="4"/>
      <c r="C38" s="9">
        <f>C37+72</f>
        <v>2088</v>
      </c>
      <c r="D38" s="16"/>
      <c r="E38" s="15">
        <f>(D37+D39)/2</f>
        <v>2064.87</v>
      </c>
      <c r="F38" s="16"/>
      <c r="G38" s="15">
        <f>$E$5+(E38/$B$2)</f>
        <v>1.4229970000000001</v>
      </c>
      <c r="H38" s="10"/>
      <c r="I38" s="4"/>
      <c r="J38" s="9">
        <f>J37+72</f>
        <v>2088</v>
      </c>
      <c r="K38" s="16"/>
      <c r="L38" s="15">
        <f>(K37+K39)/2</f>
        <v>2041.15</v>
      </c>
      <c r="M38" s="16"/>
      <c r="N38" s="15">
        <f>$L$4-(L38/$I$2)</f>
        <v>1.0455049999999999</v>
      </c>
      <c r="O38" s="1"/>
      <c r="P38" s="4"/>
      <c r="Q38" s="9">
        <f>Q37+72</f>
        <v>2088</v>
      </c>
      <c r="R38" s="16"/>
      <c r="S38" s="15">
        <f>(R37+R39)/2</f>
        <v>2064.87</v>
      </c>
      <c r="T38" s="16"/>
      <c r="U38" s="15">
        <f>$S$5+(S38/$P$2)</f>
        <v>1.4436870000000002</v>
      </c>
      <c r="V38" s="1"/>
      <c r="W38" s="1"/>
      <c r="X38" s="1"/>
      <c r="Y38" s="1"/>
      <c r="Z38" s="1"/>
    </row>
    <row r="39" spans="1:26" s="2" customFormat="1" ht="15.75" x14ac:dyDescent="0.25">
      <c r="A39" s="1"/>
      <c r="B39" s="7">
        <v>15</v>
      </c>
      <c r="C39" s="19">
        <f>B39*$B$9</f>
        <v>2160</v>
      </c>
      <c r="D39" s="21">
        <f>C39-$F$8</f>
        <v>2136.87</v>
      </c>
      <c r="E39" s="17"/>
      <c r="F39" s="21">
        <f>$E$5+(D39/$B$2)</f>
        <v>1.4301969999999999</v>
      </c>
      <c r="G39" s="17"/>
      <c r="H39" s="10"/>
      <c r="I39" s="7">
        <v>15</v>
      </c>
      <c r="J39" s="19">
        <f>I39*$B$9</f>
        <v>2160</v>
      </c>
      <c r="K39" s="21">
        <f>J39-$M$8</f>
        <v>2113.15</v>
      </c>
      <c r="L39" s="17"/>
      <c r="M39" s="21">
        <f>$L$4-(K39/$I$2)</f>
        <v>1.038305</v>
      </c>
      <c r="N39" s="17"/>
      <c r="O39" s="1"/>
      <c r="P39" s="7">
        <v>15</v>
      </c>
      <c r="Q39" s="19">
        <f>P39*$B$9</f>
        <v>2160</v>
      </c>
      <c r="R39" s="21">
        <f>Q39-$F$8</f>
        <v>2136.87</v>
      </c>
      <c r="S39" s="17"/>
      <c r="T39" s="21">
        <f>$S$5+(R39/$P$2)</f>
        <v>1.450887</v>
      </c>
      <c r="U39" s="17"/>
      <c r="V39" s="1"/>
      <c r="W39" s="1"/>
      <c r="X39" s="1"/>
      <c r="Y39" s="1"/>
      <c r="Z39" s="1"/>
    </row>
    <row r="40" spans="1:26" s="2" customFormat="1" ht="15.75" x14ac:dyDescent="0.25">
      <c r="A40" s="1"/>
      <c r="B40" s="4"/>
      <c r="C40" s="9">
        <f>C39+72</f>
        <v>2232</v>
      </c>
      <c r="D40" s="16"/>
      <c r="E40" s="15">
        <f>(D39+D41)/2</f>
        <v>2208.87</v>
      </c>
      <c r="F40" s="16"/>
      <c r="G40" s="15">
        <f>$E$5+(E40/$B$2)</f>
        <v>1.437397</v>
      </c>
      <c r="H40" s="10"/>
      <c r="I40" s="4"/>
      <c r="J40" s="9">
        <f>J39+72</f>
        <v>2232</v>
      </c>
      <c r="K40" s="16"/>
      <c r="L40" s="15">
        <f>(K39+K41)/2</f>
        <v>2185.15</v>
      </c>
      <c r="M40" s="16"/>
      <c r="N40" s="15">
        <f>$L$4-(L40/$I$2)</f>
        <v>1.0311049999999999</v>
      </c>
      <c r="O40" s="1"/>
      <c r="P40" s="4"/>
      <c r="Q40" s="9">
        <f>Q39+72</f>
        <v>2232</v>
      </c>
      <c r="R40" s="16"/>
      <c r="S40" s="15">
        <f>(R39+R41)/2</f>
        <v>2208.87</v>
      </c>
      <c r="T40" s="16"/>
      <c r="U40" s="15">
        <f>$S$5+(S40/$P$2)</f>
        <v>1.4580870000000001</v>
      </c>
      <c r="V40" s="1"/>
      <c r="W40" s="1"/>
      <c r="X40" s="1"/>
      <c r="Y40" s="1"/>
      <c r="Z40" s="1"/>
    </row>
    <row r="41" spans="1:26" s="2" customFormat="1" ht="15.75" x14ac:dyDescent="0.25">
      <c r="A41" s="1"/>
      <c r="B41" s="7">
        <v>16</v>
      </c>
      <c r="C41" s="19">
        <f>B41*$B$9</f>
        <v>2304</v>
      </c>
      <c r="D41" s="21">
        <f>C41-$F$8</f>
        <v>2280.87</v>
      </c>
      <c r="E41" s="17"/>
      <c r="F41" s="21">
        <f>$E$5+(D41/$B$2)</f>
        <v>1.4445969999999999</v>
      </c>
      <c r="G41" s="17"/>
      <c r="H41" s="10"/>
      <c r="I41" s="7">
        <v>16</v>
      </c>
      <c r="J41" s="19">
        <f>I41*$B$9</f>
        <v>2304</v>
      </c>
      <c r="K41" s="21">
        <f>J41-$M$8</f>
        <v>2257.15</v>
      </c>
      <c r="L41" s="17"/>
      <c r="M41" s="21">
        <f>$L$4-(K41/$I$2)</f>
        <v>1.0239050000000001</v>
      </c>
      <c r="N41" s="17"/>
      <c r="O41" s="1"/>
      <c r="P41" s="7">
        <v>16</v>
      </c>
      <c r="Q41" s="19">
        <f>P41*$B$9</f>
        <v>2304</v>
      </c>
      <c r="R41" s="21">
        <f>Q41-$F$8</f>
        <v>2280.87</v>
      </c>
      <c r="S41" s="17"/>
      <c r="T41" s="21">
        <f>$S$5+(R41/$P$2)</f>
        <v>1.465287</v>
      </c>
      <c r="U41" s="17"/>
      <c r="V41" s="1"/>
      <c r="W41" s="1"/>
      <c r="X41" s="1"/>
      <c r="Y41" s="1"/>
      <c r="Z41" s="1"/>
    </row>
    <row r="42" spans="1:26" s="2" customFormat="1" ht="15.75" x14ac:dyDescent="0.25">
      <c r="A42" s="1"/>
      <c r="B42" s="4"/>
      <c r="C42" s="9">
        <f>C41+72</f>
        <v>2376</v>
      </c>
      <c r="D42" s="16"/>
      <c r="E42" s="15">
        <f>(D41+D43)/2</f>
        <v>2352.87</v>
      </c>
      <c r="F42" s="16"/>
      <c r="G42" s="15">
        <f>$E$5+(E42/$B$2)</f>
        <v>1.451797</v>
      </c>
      <c r="H42" s="10"/>
      <c r="I42" s="4"/>
      <c r="J42" s="9">
        <f>J41+72</f>
        <v>2376</v>
      </c>
      <c r="K42" s="16"/>
      <c r="L42" s="15">
        <f>(K41+K43)/2</f>
        <v>2329.15</v>
      </c>
      <c r="M42" s="16"/>
      <c r="N42" s="15">
        <f>$L$4-(L42/$I$2)</f>
        <v>1.016705</v>
      </c>
      <c r="O42" s="1"/>
      <c r="P42" s="4"/>
      <c r="Q42" s="9">
        <f>Q41+72</f>
        <v>2376</v>
      </c>
      <c r="R42" s="16"/>
      <c r="S42" s="15">
        <f>(R41+R43)/2</f>
        <v>2352.87</v>
      </c>
      <c r="T42" s="16"/>
      <c r="U42" s="15">
        <f>$S$5+(S42/$P$2)</f>
        <v>1.4724870000000001</v>
      </c>
      <c r="V42" s="1"/>
      <c r="W42" s="1"/>
      <c r="X42" s="1"/>
      <c r="Y42" s="1"/>
      <c r="Z42" s="1"/>
    </row>
    <row r="43" spans="1:26" s="2" customFormat="1" ht="15.75" x14ac:dyDescent="0.25">
      <c r="A43" s="1"/>
      <c r="B43" s="7">
        <v>17</v>
      </c>
      <c r="C43" s="19">
        <f>B43*$B$9</f>
        <v>2448</v>
      </c>
      <c r="D43" s="21">
        <f>C43-$F$8</f>
        <v>2424.87</v>
      </c>
      <c r="E43" s="17"/>
      <c r="F43" s="21">
        <f>$E$5+(D43/$B$2)</f>
        <v>1.4589969999999999</v>
      </c>
      <c r="G43" s="17"/>
      <c r="H43" s="10"/>
      <c r="I43" s="7">
        <v>17</v>
      </c>
      <c r="J43" s="19">
        <f>I43*$B$9</f>
        <v>2448</v>
      </c>
      <c r="K43" s="21">
        <f>J43-$M$8</f>
        <v>2401.15</v>
      </c>
      <c r="L43" s="17"/>
      <c r="M43" s="21">
        <f>$L$4-(K43/$I$2)</f>
        <v>1.0095049999999999</v>
      </c>
      <c r="N43" s="17"/>
      <c r="O43" s="1"/>
      <c r="P43" s="7">
        <v>17</v>
      </c>
      <c r="Q43" s="19">
        <f>P43*$B$9</f>
        <v>2448</v>
      </c>
      <c r="R43" s="21">
        <f>Q43-$F$8</f>
        <v>2424.87</v>
      </c>
      <c r="S43" s="17"/>
      <c r="T43" s="21">
        <f>$S$5+(R43/$P$2)</f>
        <v>1.479687</v>
      </c>
      <c r="U43" s="17"/>
      <c r="V43" s="1"/>
      <c r="W43" s="1"/>
      <c r="X43" s="1"/>
      <c r="Y43" s="1"/>
      <c r="Z43" s="1"/>
    </row>
    <row r="44" spans="1:26" s="2" customFormat="1" ht="15.75" x14ac:dyDescent="0.25">
      <c r="A44" s="1"/>
      <c r="B44" s="4"/>
      <c r="C44" s="9">
        <f>C43+72</f>
        <v>2520</v>
      </c>
      <c r="D44" s="16"/>
      <c r="E44" s="15">
        <f>(D43+D45)/2</f>
        <v>2496.87</v>
      </c>
      <c r="F44" s="16"/>
      <c r="G44" s="15">
        <f>$E$5+(E44/$B$2)</f>
        <v>1.466197</v>
      </c>
      <c r="H44" s="10"/>
      <c r="I44" s="4"/>
      <c r="J44" s="9">
        <f>J43+72</f>
        <v>2520</v>
      </c>
      <c r="K44" s="16"/>
      <c r="L44" s="15">
        <f>(K43+K45)/2</f>
        <v>2473.15</v>
      </c>
      <c r="M44" s="16"/>
      <c r="N44" s="15">
        <f>$L$4-(L44/$I$2)</f>
        <v>1.002305</v>
      </c>
      <c r="O44" s="1"/>
      <c r="P44" s="4"/>
      <c r="Q44" s="9">
        <f>Q43+72</f>
        <v>2520</v>
      </c>
      <c r="R44" s="16"/>
      <c r="S44" s="15">
        <f>(R43+R45)/2</f>
        <v>2496.87</v>
      </c>
      <c r="T44" s="16"/>
      <c r="U44" s="15">
        <f>$S$5+(S44/$P$2)</f>
        <v>1.4868870000000001</v>
      </c>
      <c r="V44" s="1"/>
      <c r="W44" s="1"/>
      <c r="X44" s="1"/>
      <c r="Y44" s="1"/>
      <c r="Z44" s="1"/>
    </row>
    <row r="45" spans="1:26" s="2" customFormat="1" ht="15.75" x14ac:dyDescent="0.25">
      <c r="A45" s="1"/>
      <c r="B45" s="7">
        <v>18</v>
      </c>
      <c r="C45" s="19">
        <f>B45*$B$9</f>
        <v>2592</v>
      </c>
      <c r="D45" s="21">
        <f>C45-$F$8</f>
        <v>2568.87</v>
      </c>
      <c r="E45" s="17"/>
      <c r="F45" s="21">
        <f>$E$5+(D45/$B$2)</f>
        <v>1.4733969999999998</v>
      </c>
      <c r="G45" s="17"/>
      <c r="H45" s="10"/>
      <c r="I45" s="7">
        <v>18</v>
      </c>
      <c r="J45" s="19">
        <f>I45*$B$9</f>
        <v>2592</v>
      </c>
      <c r="K45" s="21">
        <f>J45-$M$8</f>
        <v>2545.15</v>
      </c>
      <c r="L45" s="17"/>
      <c r="M45" s="21">
        <f>$L$4-(K45/$I$2)</f>
        <v>0.99510499999999991</v>
      </c>
      <c r="N45" s="17"/>
      <c r="O45" s="1"/>
      <c r="P45" s="7">
        <v>18</v>
      </c>
      <c r="Q45" s="19">
        <f>P45*$B$9</f>
        <v>2592</v>
      </c>
      <c r="R45" s="21">
        <f>Q45-$F$8</f>
        <v>2568.87</v>
      </c>
      <c r="S45" s="17"/>
      <c r="T45" s="21">
        <f>$S$5+(R45/$P$2)</f>
        <v>1.4940869999999999</v>
      </c>
      <c r="U45" s="17"/>
      <c r="V45" s="1"/>
      <c r="W45" s="1"/>
      <c r="X45" s="1"/>
      <c r="Y45" s="1"/>
      <c r="Z45" s="1"/>
    </row>
    <row r="46" spans="1:26" s="2" customFormat="1" ht="15.75" x14ac:dyDescent="0.25">
      <c r="A46" s="1"/>
      <c r="B46" s="4"/>
      <c r="C46" s="9">
        <f>C45+72</f>
        <v>2664</v>
      </c>
      <c r="D46" s="16"/>
      <c r="E46" s="15">
        <f>(D45+D47)/2</f>
        <v>2640.87</v>
      </c>
      <c r="F46" s="16"/>
      <c r="G46" s="15">
        <f>$E$5+(E46/$B$2)</f>
        <v>1.4805969999999999</v>
      </c>
      <c r="H46" s="10"/>
      <c r="I46" s="4"/>
      <c r="J46" s="9">
        <f>J45+72</f>
        <v>2664</v>
      </c>
      <c r="K46" s="16"/>
      <c r="L46" s="15">
        <f>(K45+K47)/2</f>
        <v>2617.15</v>
      </c>
      <c r="M46" s="16"/>
      <c r="N46" s="15">
        <f>$L$4-(L46/$I$2)</f>
        <v>0.98790499999999992</v>
      </c>
      <c r="O46" s="1"/>
      <c r="P46" s="4"/>
      <c r="Q46" s="9">
        <f>Q45+72</f>
        <v>2664</v>
      </c>
      <c r="R46" s="16"/>
      <c r="S46" s="15">
        <f>(R45+R47)/2</f>
        <v>2640.87</v>
      </c>
      <c r="T46" s="16"/>
      <c r="U46" s="15">
        <f>$S$5+(S46/$P$2)</f>
        <v>1.501287</v>
      </c>
      <c r="V46" s="1"/>
      <c r="W46" s="1"/>
      <c r="X46" s="1"/>
      <c r="Y46" s="1"/>
      <c r="Z46" s="1"/>
    </row>
    <row r="47" spans="1:26" s="2" customFormat="1" ht="15.75" x14ac:dyDescent="0.25">
      <c r="A47" s="1"/>
      <c r="B47" s="7">
        <v>19</v>
      </c>
      <c r="C47" s="19">
        <f>B47*$B$9</f>
        <v>2736</v>
      </c>
      <c r="D47" s="21">
        <f>C47-$F$8</f>
        <v>2712.87</v>
      </c>
      <c r="E47" s="17"/>
      <c r="F47" s="21">
        <f>$E$5+(D47/$B$2)</f>
        <v>1.487797</v>
      </c>
      <c r="G47" s="17"/>
      <c r="H47" s="10"/>
      <c r="I47" s="7">
        <v>19</v>
      </c>
      <c r="J47" s="19">
        <f>I47*$B$9</f>
        <v>2736</v>
      </c>
      <c r="K47" s="21">
        <f>J47-$M$8</f>
        <v>2689.15</v>
      </c>
      <c r="L47" s="17"/>
      <c r="M47" s="21">
        <f>$L$4-(K47/$I$2)</f>
        <v>0.98070499999999994</v>
      </c>
      <c r="N47" s="17"/>
      <c r="O47" s="1"/>
      <c r="P47" s="7">
        <v>19</v>
      </c>
      <c r="Q47" s="19">
        <f>P47*$B$9</f>
        <v>2736</v>
      </c>
      <c r="R47" s="21">
        <f>Q47-$F$8</f>
        <v>2712.87</v>
      </c>
      <c r="S47" s="17"/>
      <c r="T47" s="21">
        <f>$S$5+(R47/$P$2)</f>
        <v>1.5084870000000001</v>
      </c>
      <c r="U47" s="17"/>
      <c r="V47" s="1"/>
      <c r="W47" s="1"/>
      <c r="X47" s="1"/>
      <c r="Y47" s="1"/>
      <c r="Z47" s="1"/>
    </row>
    <row r="48" spans="1:26" s="2" customFormat="1" ht="15.75" x14ac:dyDescent="0.25">
      <c r="A48" s="1"/>
      <c r="B48" s="4"/>
      <c r="C48" s="9">
        <f>C47+72</f>
        <v>2808</v>
      </c>
      <c r="D48" s="16"/>
      <c r="E48" s="15">
        <f>(D47+D49)/2</f>
        <v>2784.87</v>
      </c>
      <c r="F48" s="16"/>
      <c r="G48" s="15">
        <f>$E$5+(E48/$B$2)</f>
        <v>1.4949969999999999</v>
      </c>
      <c r="H48" s="10"/>
      <c r="I48" s="4"/>
      <c r="J48" s="9">
        <f>J47+72</f>
        <v>2808</v>
      </c>
      <c r="K48" s="16"/>
      <c r="L48" s="15">
        <f>(K47+K49)/2</f>
        <v>2761.15</v>
      </c>
      <c r="M48" s="16"/>
      <c r="N48" s="15">
        <f>$L$4-(L48/$I$2)</f>
        <v>0.97350499999999995</v>
      </c>
      <c r="O48" s="1"/>
      <c r="P48" s="4"/>
      <c r="Q48" s="9">
        <f>Q47+72</f>
        <v>2808</v>
      </c>
      <c r="R48" s="16"/>
      <c r="S48" s="15">
        <f>(R47+R49)/2</f>
        <v>2784.87</v>
      </c>
      <c r="T48" s="16"/>
      <c r="U48" s="15">
        <f>$S$5+(S48/$P$2)</f>
        <v>1.515687</v>
      </c>
      <c r="V48" s="1"/>
      <c r="W48" s="1"/>
      <c r="X48" s="1"/>
      <c r="Y48" s="1"/>
      <c r="Z48" s="1"/>
    </row>
    <row r="49" spans="1:26" s="2" customFormat="1" ht="15.75" x14ac:dyDescent="0.25">
      <c r="A49" s="1"/>
      <c r="B49" s="7">
        <v>20</v>
      </c>
      <c r="C49" s="19">
        <f>B49*$B$9</f>
        <v>2880</v>
      </c>
      <c r="D49" s="21">
        <f>C49-$F$8</f>
        <v>2856.87</v>
      </c>
      <c r="E49" s="17"/>
      <c r="F49" s="21">
        <f>$E$5+(D49/$B$2)</f>
        <v>1.502197</v>
      </c>
      <c r="G49" s="17"/>
      <c r="H49" s="10"/>
      <c r="I49" s="7">
        <v>20</v>
      </c>
      <c r="J49" s="19">
        <f>I49*$B$9</f>
        <v>2880</v>
      </c>
      <c r="K49" s="21">
        <f>J49-$M$8</f>
        <v>2833.15</v>
      </c>
      <c r="L49" s="17"/>
      <c r="M49" s="21">
        <f>$L$4-(K49/$I$2)</f>
        <v>0.96630499999999997</v>
      </c>
      <c r="N49" s="17"/>
      <c r="O49" s="1"/>
      <c r="P49" s="7">
        <v>20</v>
      </c>
      <c r="Q49" s="19">
        <f>P49*$B$9</f>
        <v>2880</v>
      </c>
      <c r="R49" s="21">
        <f>Q49-$F$8</f>
        <v>2856.87</v>
      </c>
      <c r="S49" s="17"/>
      <c r="T49" s="21">
        <f>$S$5+(R49/$P$2)</f>
        <v>1.5228870000000001</v>
      </c>
      <c r="U49" s="17"/>
      <c r="V49" s="1"/>
      <c r="W49" s="1"/>
      <c r="X49" s="1"/>
      <c r="Y49" s="1"/>
      <c r="Z49" s="1"/>
    </row>
    <row r="50" spans="1:26" s="2" customFormat="1" ht="15.75" x14ac:dyDescent="0.25">
      <c r="A50" s="1"/>
      <c r="B50" s="4"/>
      <c r="C50" s="9">
        <f>C49+72</f>
        <v>2952</v>
      </c>
      <c r="D50" s="16"/>
      <c r="E50" s="15">
        <f>(D49+D51)/2</f>
        <v>2928.87</v>
      </c>
      <c r="F50" s="16"/>
      <c r="G50" s="15">
        <f>$E$5+(E50/$B$2)</f>
        <v>1.5093969999999999</v>
      </c>
      <c r="H50" s="10"/>
      <c r="I50" s="4"/>
      <c r="J50" s="9">
        <f>J49+72</f>
        <v>2952</v>
      </c>
      <c r="K50" s="16"/>
      <c r="L50" s="15">
        <f>(K49+K51)/2</f>
        <v>2905.15</v>
      </c>
      <c r="M50" s="16"/>
      <c r="N50" s="15">
        <f>$L$4-(L50/$I$2)</f>
        <v>0.95910499999999987</v>
      </c>
      <c r="O50" s="1"/>
      <c r="P50" s="4"/>
      <c r="Q50" s="9">
        <f>Q49+72</f>
        <v>2952</v>
      </c>
      <c r="R50" s="16"/>
      <c r="S50" s="15">
        <f>(R49+R51)/2</f>
        <v>2928.87</v>
      </c>
      <c r="T50" s="16"/>
      <c r="U50" s="15">
        <f>$S$5+(S50/$P$2)</f>
        <v>1.530087</v>
      </c>
      <c r="V50" s="1"/>
      <c r="W50" s="1"/>
      <c r="X50" s="1"/>
      <c r="Y50" s="1"/>
      <c r="Z50" s="1"/>
    </row>
    <row r="51" spans="1:26" s="2" customFormat="1" ht="15.75" x14ac:dyDescent="0.25">
      <c r="A51" s="1"/>
      <c r="B51" s="7">
        <v>21</v>
      </c>
      <c r="C51" s="19">
        <f>B51*$B$9</f>
        <v>3024</v>
      </c>
      <c r="D51" s="21">
        <f>C51-$F$8</f>
        <v>3000.87</v>
      </c>
      <c r="E51" s="17"/>
      <c r="F51" s="21">
        <f>$E$5+(D51/$B$2)</f>
        <v>1.516597</v>
      </c>
      <c r="G51" s="17"/>
      <c r="H51" s="10"/>
      <c r="I51" s="7">
        <v>21</v>
      </c>
      <c r="J51" s="19">
        <f>I51*$B$9</f>
        <v>3024</v>
      </c>
      <c r="K51" s="21">
        <f>J51-$M$8</f>
        <v>2977.15</v>
      </c>
      <c r="L51" s="17"/>
      <c r="M51" s="21">
        <f>$L$4-(K51/$I$2)</f>
        <v>0.951905</v>
      </c>
      <c r="N51" s="17"/>
      <c r="O51" s="1"/>
      <c r="P51" s="7">
        <v>21</v>
      </c>
      <c r="Q51" s="19">
        <f>P51*$B$9</f>
        <v>3024</v>
      </c>
      <c r="R51" s="21">
        <f>Q51-$F$8</f>
        <v>3000.87</v>
      </c>
      <c r="S51" s="17"/>
      <c r="T51" s="21">
        <f>$S$5+(R51/$P$2)</f>
        <v>1.5372870000000001</v>
      </c>
      <c r="U51" s="17"/>
      <c r="V51" s="1"/>
      <c r="W51" s="1"/>
      <c r="X51" s="1"/>
      <c r="Y51" s="1"/>
      <c r="Z51" s="1"/>
    </row>
    <row r="52" spans="1:26" s="2" customFormat="1" ht="15.75" x14ac:dyDescent="0.25">
      <c r="A52" s="1"/>
      <c r="B52" s="4"/>
      <c r="C52" s="9">
        <f>C51+72</f>
        <v>3096</v>
      </c>
      <c r="D52" s="16"/>
      <c r="E52" s="15">
        <f>(D51+D53)/2</f>
        <v>3072.87</v>
      </c>
      <c r="F52" s="16"/>
      <c r="G52" s="15">
        <f>$E$5+(E52/$B$2)</f>
        <v>1.5237970000000001</v>
      </c>
      <c r="H52" s="10"/>
      <c r="I52" s="4"/>
      <c r="J52" s="9">
        <f>J51+72</f>
        <v>3096</v>
      </c>
      <c r="K52" s="16"/>
      <c r="L52" s="15">
        <f>(K51+K53)/2</f>
        <v>3049.15</v>
      </c>
      <c r="M52" s="16"/>
      <c r="N52" s="15">
        <f>$L$4-(L52/$I$2)</f>
        <v>0.94470499999999991</v>
      </c>
      <c r="O52" s="1"/>
      <c r="P52" s="4"/>
      <c r="Q52" s="9">
        <f>Q51+72</f>
        <v>3096</v>
      </c>
      <c r="R52" s="16"/>
      <c r="S52" s="15">
        <f>(R51+R53)/2</f>
        <v>3072.87</v>
      </c>
      <c r="T52" s="16"/>
      <c r="U52" s="15">
        <f>$S$5+(S52/$P$2)</f>
        <v>1.5444870000000002</v>
      </c>
      <c r="V52" s="1"/>
      <c r="W52" s="1"/>
      <c r="X52" s="1"/>
      <c r="Y52" s="1"/>
      <c r="Z52" s="1"/>
    </row>
    <row r="53" spans="1:26" s="2" customFormat="1" ht="15.75" x14ac:dyDescent="0.25">
      <c r="A53" s="1"/>
      <c r="B53" s="7">
        <v>22</v>
      </c>
      <c r="C53" s="19">
        <f>B53*$B$9</f>
        <v>3168</v>
      </c>
      <c r="D53" s="21">
        <f>C53-$F$8</f>
        <v>3144.87</v>
      </c>
      <c r="E53" s="17"/>
      <c r="F53" s="21">
        <f>$E$5+(D53/$B$2)</f>
        <v>1.5309969999999999</v>
      </c>
      <c r="G53" s="17"/>
      <c r="H53" s="10"/>
      <c r="I53" s="7">
        <v>22</v>
      </c>
      <c r="J53" s="19">
        <f>I53*$B$9</f>
        <v>3168</v>
      </c>
      <c r="K53" s="21">
        <f>J53-$M$8</f>
        <v>3121.15</v>
      </c>
      <c r="L53" s="17"/>
      <c r="M53" s="21">
        <f>$L$4-(K53/$I$2)</f>
        <v>0.93750499999999992</v>
      </c>
      <c r="N53" s="17"/>
      <c r="O53" s="1"/>
      <c r="P53" s="7">
        <v>22</v>
      </c>
      <c r="Q53" s="19">
        <f>P53*$B$9</f>
        <v>3168</v>
      </c>
      <c r="R53" s="21">
        <f>Q53-$F$8</f>
        <v>3144.87</v>
      </c>
      <c r="S53" s="17"/>
      <c r="T53" s="21">
        <f>$S$5+(R53/$P$2)</f>
        <v>1.551687</v>
      </c>
      <c r="U53" s="17"/>
      <c r="V53" s="1"/>
      <c r="W53" s="1"/>
      <c r="X53" s="1"/>
      <c r="Y53" s="1"/>
      <c r="Z53" s="1"/>
    </row>
    <row r="54" spans="1:26" s="2" customFormat="1" ht="15.75" x14ac:dyDescent="0.25">
      <c r="A54" s="1"/>
      <c r="B54" s="4"/>
      <c r="C54" s="9">
        <f>C53+72</f>
        <v>3240</v>
      </c>
      <c r="D54" s="16"/>
      <c r="E54" s="15">
        <f>(D53+D55)/2</f>
        <v>3216.87</v>
      </c>
      <c r="F54" s="16"/>
      <c r="G54" s="15">
        <f>$E$5+(E54/$B$2)</f>
        <v>1.538197</v>
      </c>
      <c r="H54" s="10"/>
      <c r="I54" s="4"/>
      <c r="J54" s="9">
        <f>J53+72</f>
        <v>3240</v>
      </c>
      <c r="K54" s="16"/>
      <c r="L54" s="15">
        <f>(K53+K55)/2</f>
        <v>3193.15</v>
      </c>
      <c r="M54" s="16"/>
      <c r="N54" s="15">
        <f>$L$4-(L54/$I$2)</f>
        <v>0.93030499999999994</v>
      </c>
      <c r="O54" s="1"/>
      <c r="P54" s="4"/>
      <c r="Q54" s="9">
        <f>Q53+72</f>
        <v>3240</v>
      </c>
      <c r="R54" s="16"/>
      <c r="S54" s="15">
        <f>(R53+R55)/2</f>
        <v>3216.87</v>
      </c>
      <c r="T54" s="16"/>
      <c r="U54" s="15">
        <f>$S$5+(S54/$P$2)</f>
        <v>1.5588870000000001</v>
      </c>
      <c r="V54" s="1"/>
      <c r="W54" s="1"/>
      <c r="X54" s="1"/>
      <c r="Y54" s="1"/>
      <c r="Z54" s="1"/>
    </row>
    <row r="55" spans="1:26" s="2" customFormat="1" ht="15.75" x14ac:dyDescent="0.25">
      <c r="A55" s="1"/>
      <c r="B55" s="7">
        <v>23</v>
      </c>
      <c r="C55" s="19">
        <f>B55*$B$9</f>
        <v>3312</v>
      </c>
      <c r="D55" s="21">
        <f>C55-$F$8</f>
        <v>3288.87</v>
      </c>
      <c r="E55" s="17"/>
      <c r="F55" s="21">
        <f>$E$5+(D55/$B$2)</f>
        <v>1.5453969999999999</v>
      </c>
      <c r="G55" s="17"/>
      <c r="H55" s="10"/>
      <c r="I55" s="7">
        <v>23</v>
      </c>
      <c r="J55" s="19">
        <f>I55*$B$9</f>
        <v>3312</v>
      </c>
      <c r="K55" s="21">
        <f>J55-$M$8</f>
        <v>3265.15</v>
      </c>
      <c r="L55" s="17"/>
      <c r="M55" s="21">
        <f>$L$4-(K55/$I$2)</f>
        <v>0.92310499999999995</v>
      </c>
      <c r="N55" s="17"/>
      <c r="O55" s="1"/>
      <c r="P55" s="7">
        <v>23</v>
      </c>
      <c r="Q55" s="19">
        <f>P55*$B$9</f>
        <v>3312</v>
      </c>
      <c r="R55" s="21">
        <f>Q55-$F$8</f>
        <v>3288.87</v>
      </c>
      <c r="S55" s="17"/>
      <c r="T55" s="21">
        <f>$S$5+(R55/$P$2)</f>
        <v>1.566087</v>
      </c>
      <c r="U55" s="17"/>
      <c r="V55" s="1"/>
      <c r="W55" s="1"/>
      <c r="X55" s="1"/>
      <c r="Y55" s="1"/>
      <c r="Z55" s="1"/>
    </row>
    <row r="56" spans="1:26" s="2" customFormat="1" ht="15.75" x14ac:dyDescent="0.25">
      <c r="A56" s="1"/>
      <c r="B56" s="4"/>
      <c r="C56" s="9">
        <f>C55+72</f>
        <v>3384</v>
      </c>
      <c r="D56" s="16"/>
      <c r="E56" s="15">
        <f>(D55+D57)/2</f>
        <v>3360.87</v>
      </c>
      <c r="F56" s="16"/>
      <c r="G56" s="15">
        <f>$E$5+(E56/$B$2)</f>
        <v>1.552597</v>
      </c>
      <c r="H56" s="10"/>
      <c r="I56" s="4"/>
      <c r="J56" s="9">
        <f>J55+72</f>
        <v>3384</v>
      </c>
      <c r="K56" s="16"/>
      <c r="L56" s="15">
        <f>(K55+K57)/2</f>
        <v>3337.15</v>
      </c>
      <c r="M56" s="16"/>
      <c r="N56" s="15">
        <f>$L$4-(L56/$I$2)</f>
        <v>0.91590499999999997</v>
      </c>
      <c r="O56" s="1"/>
      <c r="P56" s="4"/>
      <c r="Q56" s="9">
        <f>Q55+72</f>
        <v>3384</v>
      </c>
      <c r="R56" s="16"/>
      <c r="S56" s="15">
        <f>(R55+R57)/2</f>
        <v>3360.87</v>
      </c>
      <c r="T56" s="16"/>
      <c r="U56" s="15">
        <f>$S$5+(S56/$P$2)</f>
        <v>1.5732870000000001</v>
      </c>
      <c r="V56" s="1"/>
      <c r="W56" s="1"/>
      <c r="X56" s="1"/>
      <c r="Y56" s="1"/>
      <c r="Z56" s="1"/>
    </row>
    <row r="57" spans="1:26" s="2" customFormat="1" ht="15.75" x14ac:dyDescent="0.25">
      <c r="A57" s="1"/>
      <c r="B57" s="7">
        <v>24</v>
      </c>
      <c r="C57" s="19">
        <f>B57*$B$9</f>
        <v>3456</v>
      </c>
      <c r="D57" s="21">
        <f>C57-$F$8</f>
        <v>3432.87</v>
      </c>
      <c r="E57" s="17"/>
      <c r="F57" s="21">
        <f>$E$5+(D57/$B$2)</f>
        <v>1.5597970000000001</v>
      </c>
      <c r="G57" s="17"/>
      <c r="H57" s="10"/>
      <c r="I57" s="7">
        <v>24</v>
      </c>
      <c r="J57" s="19">
        <f>I57*$B$9</f>
        <v>3456</v>
      </c>
      <c r="K57" s="21">
        <f>J57-$M$8</f>
        <v>3409.15</v>
      </c>
      <c r="L57" s="17"/>
      <c r="M57" s="21">
        <f>$L$4-(K57/$I$2)</f>
        <v>0.90870499999999987</v>
      </c>
      <c r="N57" s="17"/>
      <c r="O57" s="1"/>
      <c r="P57" s="7">
        <v>24</v>
      </c>
      <c r="Q57" s="19">
        <f>P57*$B$9</f>
        <v>3456</v>
      </c>
      <c r="R57" s="21">
        <f>Q57-$F$8</f>
        <v>3432.87</v>
      </c>
      <c r="S57" s="17"/>
      <c r="T57" s="21">
        <f>$S$5+(R57/$P$2)</f>
        <v>1.5804870000000002</v>
      </c>
      <c r="U57" s="17"/>
      <c r="V57" s="1"/>
      <c r="W57" s="1"/>
      <c r="X57" s="1"/>
      <c r="Y57" s="1"/>
      <c r="Z57" s="1"/>
    </row>
    <row r="58" spans="1:26" s="2" customFormat="1" ht="15.75" x14ac:dyDescent="0.25">
      <c r="A58" s="1"/>
      <c r="B58" s="4"/>
      <c r="C58" s="9">
        <f>C57+72</f>
        <v>3528</v>
      </c>
      <c r="D58" s="16"/>
      <c r="E58" s="15">
        <f>(D57+D59)/2</f>
        <v>3504.87</v>
      </c>
      <c r="F58" s="16"/>
      <c r="G58" s="15">
        <f>$E$5+(E58/$B$2)</f>
        <v>1.566997</v>
      </c>
      <c r="H58" s="10"/>
      <c r="I58" s="4"/>
      <c r="J58" s="9">
        <f>J57+72</f>
        <v>3528</v>
      </c>
      <c r="K58" s="16"/>
      <c r="L58" s="15">
        <f>(K57+K59)/2</f>
        <v>3481.15</v>
      </c>
      <c r="M58" s="16"/>
      <c r="N58" s="15">
        <f>$L$4-(L58/$I$2)</f>
        <v>0.901505</v>
      </c>
      <c r="O58" s="1"/>
      <c r="P58" s="4"/>
      <c r="Q58" s="9">
        <f>Q57+72</f>
        <v>3528</v>
      </c>
      <c r="R58" s="16"/>
      <c r="S58" s="15">
        <f>(R57+R59)/2</f>
        <v>3504.87</v>
      </c>
      <c r="T58" s="16"/>
      <c r="U58" s="15">
        <f>$S$5+(S58/$P$2)</f>
        <v>1.5876870000000001</v>
      </c>
      <c r="V58" s="1"/>
      <c r="W58" s="1"/>
      <c r="X58" s="1"/>
      <c r="Y58" s="1"/>
      <c r="Z58" s="1"/>
    </row>
    <row r="59" spans="1:26" s="2" customFormat="1" ht="15.75" x14ac:dyDescent="0.25">
      <c r="A59" s="1"/>
      <c r="B59" s="7">
        <v>25</v>
      </c>
      <c r="C59" s="19">
        <f>B59*$B$9</f>
        <v>3600</v>
      </c>
      <c r="D59" s="21">
        <f>C59-$F$8</f>
        <v>3576.87</v>
      </c>
      <c r="E59" s="17"/>
      <c r="F59" s="21">
        <f>$E$5+(D59/$B$2)</f>
        <v>1.5741969999999998</v>
      </c>
      <c r="G59" s="17"/>
      <c r="H59" s="10"/>
      <c r="I59" s="7">
        <v>25</v>
      </c>
      <c r="J59" s="19">
        <f>I59*$B$9</f>
        <v>3600</v>
      </c>
      <c r="K59" s="21">
        <f>J59-$M$8</f>
        <v>3553.15</v>
      </c>
      <c r="L59" s="17"/>
      <c r="M59" s="21">
        <f>$L$4-(K59/$I$2)</f>
        <v>0.89430499999999991</v>
      </c>
      <c r="N59" s="17"/>
      <c r="O59" s="1"/>
      <c r="P59" s="7">
        <v>25</v>
      </c>
      <c r="Q59" s="19">
        <f>P59*$B$9</f>
        <v>3600</v>
      </c>
      <c r="R59" s="21">
        <f>Q59-$F$8</f>
        <v>3576.87</v>
      </c>
      <c r="S59" s="17"/>
      <c r="T59" s="21">
        <f>$S$5+(R59/$P$2)</f>
        <v>1.5948869999999999</v>
      </c>
      <c r="U59" s="17"/>
      <c r="V59" s="1"/>
      <c r="W59" s="1"/>
      <c r="X59" s="1"/>
      <c r="Y59" s="1"/>
      <c r="Z59" s="1"/>
    </row>
    <row r="60" spans="1:26" s="2" customFormat="1" ht="15.75" x14ac:dyDescent="0.25">
      <c r="A60" s="1"/>
      <c r="B60" s="4"/>
      <c r="C60" s="9">
        <f>C59+72</f>
        <v>3672</v>
      </c>
      <c r="D60" s="16"/>
      <c r="E60" s="15">
        <f>(D59+D61)/2</f>
        <v>3648.87</v>
      </c>
      <c r="F60" s="16"/>
      <c r="G60" s="15">
        <f>$E$5+(E60/$B$2)</f>
        <v>1.5813969999999999</v>
      </c>
      <c r="H60" s="10"/>
      <c r="I60" s="4"/>
      <c r="J60" s="9">
        <f>J59+72</f>
        <v>3672</v>
      </c>
      <c r="K60" s="16"/>
      <c r="L60" s="15">
        <f>(K59+K61)/2</f>
        <v>3625.15</v>
      </c>
      <c r="M60" s="16"/>
      <c r="N60" s="15">
        <f>$L$4-(L60/$I$2)</f>
        <v>0.88710499999999992</v>
      </c>
      <c r="O60" s="1"/>
      <c r="P60" s="4"/>
      <c r="Q60" s="9">
        <f>Q59+72</f>
        <v>3672</v>
      </c>
      <c r="R60" s="16"/>
      <c r="S60" s="15">
        <f>(R59+R61)/2</f>
        <v>3648.87</v>
      </c>
      <c r="T60" s="16"/>
      <c r="U60" s="15">
        <f>$S$5+(S60/$P$2)</f>
        <v>1.602087</v>
      </c>
      <c r="V60" s="1"/>
      <c r="W60" s="1"/>
      <c r="X60" s="1"/>
      <c r="Y60" s="1"/>
      <c r="Z60" s="1"/>
    </row>
    <row r="61" spans="1:26" s="2" customFormat="1" ht="15.75" x14ac:dyDescent="0.25">
      <c r="A61" s="1"/>
      <c r="B61" s="7">
        <v>26</v>
      </c>
      <c r="C61" s="19">
        <f>B61*$B$9</f>
        <v>3744</v>
      </c>
      <c r="D61" s="21">
        <f>C61-$F$8</f>
        <v>3720.87</v>
      </c>
      <c r="E61" s="17"/>
      <c r="F61" s="21">
        <f>$E$5+(D61/$B$2)</f>
        <v>1.588597</v>
      </c>
      <c r="G61" s="17"/>
      <c r="H61" s="10"/>
      <c r="I61" s="7">
        <v>26</v>
      </c>
      <c r="J61" s="19">
        <f>I61*$B$9</f>
        <v>3744</v>
      </c>
      <c r="K61" s="21">
        <f>J61-$M$8</f>
        <v>3697.15</v>
      </c>
      <c r="L61" s="17"/>
      <c r="M61" s="21">
        <f>$L$4-(K61/$I$2)</f>
        <v>0.87990499999999994</v>
      </c>
      <c r="N61" s="17"/>
      <c r="O61" s="1"/>
      <c r="P61" s="7">
        <v>26</v>
      </c>
      <c r="Q61" s="19">
        <f>P61*$B$9</f>
        <v>3744</v>
      </c>
      <c r="R61" s="21">
        <f>Q61-$F$8</f>
        <v>3720.87</v>
      </c>
      <c r="S61" s="17"/>
      <c r="T61" s="21">
        <f>$S$5+(R61/$P$2)</f>
        <v>1.6092870000000001</v>
      </c>
      <c r="U61" s="17"/>
      <c r="V61" s="1"/>
      <c r="W61" s="1"/>
      <c r="X61" s="1"/>
      <c r="Y61" s="1"/>
      <c r="Z61" s="1"/>
    </row>
    <row r="62" spans="1:26" s="2" customFormat="1" ht="15.75" x14ac:dyDescent="0.25">
      <c r="A62" s="1"/>
      <c r="B62" s="4"/>
      <c r="C62" s="9">
        <f>C61+72</f>
        <v>3816</v>
      </c>
      <c r="D62" s="16"/>
      <c r="E62" s="15">
        <f>(D61+D63)/2</f>
        <v>3792.87</v>
      </c>
      <c r="F62" s="16"/>
      <c r="G62" s="15">
        <f>$E$5+(E62/$B$2)</f>
        <v>1.5957969999999999</v>
      </c>
      <c r="H62" s="10"/>
      <c r="I62" s="4"/>
      <c r="J62" s="9">
        <f>J61+72</f>
        <v>3816</v>
      </c>
      <c r="K62" s="16"/>
      <c r="L62" s="15">
        <f>(K61+K63)/2</f>
        <v>3769.15</v>
      </c>
      <c r="M62" s="16"/>
      <c r="N62" s="15">
        <f>$L$4-(L62/$I$2)</f>
        <v>0.87270499999999995</v>
      </c>
      <c r="O62" s="1"/>
      <c r="P62" s="4"/>
      <c r="Q62" s="9">
        <f>Q61+72</f>
        <v>3816</v>
      </c>
      <c r="R62" s="16"/>
      <c r="S62" s="15">
        <f>(R61+R63)/2</f>
        <v>3792.87</v>
      </c>
      <c r="T62" s="16"/>
      <c r="U62" s="15">
        <f>$S$5+(S62/$P$2)</f>
        <v>1.616487</v>
      </c>
      <c r="V62" s="1"/>
      <c r="W62" s="1"/>
      <c r="X62" s="1"/>
      <c r="Y62" s="1"/>
      <c r="Z62" s="1"/>
    </row>
    <row r="63" spans="1:26" s="2" customFormat="1" ht="15.75" x14ac:dyDescent="0.25">
      <c r="A63" s="1"/>
      <c r="B63" s="7">
        <v>27</v>
      </c>
      <c r="C63" s="19">
        <f>B63*$B$9</f>
        <v>3888</v>
      </c>
      <c r="D63" s="21">
        <f>C63-$F$8</f>
        <v>3864.87</v>
      </c>
      <c r="E63" s="17"/>
      <c r="F63" s="21">
        <f>$E$5+(D63/$B$2)</f>
        <v>1.602997</v>
      </c>
      <c r="G63" s="17"/>
      <c r="H63" s="10"/>
      <c r="I63" s="7">
        <v>27</v>
      </c>
      <c r="J63" s="19">
        <f>I63*$B$9</f>
        <v>3888</v>
      </c>
      <c r="K63" s="21">
        <f>J63-$M$8</f>
        <v>3841.15</v>
      </c>
      <c r="L63" s="17"/>
      <c r="M63" s="21">
        <f>$L$4-(K63/$I$2)</f>
        <v>0.86550499999999997</v>
      </c>
      <c r="N63" s="17"/>
      <c r="O63" s="1"/>
      <c r="P63" s="7">
        <v>27</v>
      </c>
      <c r="Q63" s="19">
        <f>P63*$B$9</f>
        <v>3888</v>
      </c>
      <c r="R63" s="21">
        <f>Q63-$F$8</f>
        <v>3864.87</v>
      </c>
      <c r="S63" s="17"/>
      <c r="T63" s="21">
        <f>$S$5+(R63/$P$2)</f>
        <v>1.6236870000000001</v>
      </c>
      <c r="U63" s="17"/>
      <c r="V63" s="1"/>
      <c r="W63" s="1"/>
      <c r="X63" s="1"/>
      <c r="Y63" s="1"/>
      <c r="Z63" s="1"/>
    </row>
    <row r="64" spans="1:26" s="2" customFormat="1" ht="15.75" x14ac:dyDescent="0.25">
      <c r="A64" s="1"/>
      <c r="B64" s="4"/>
      <c r="C64" s="9">
        <f>C63+72</f>
        <v>3960</v>
      </c>
      <c r="D64" s="16"/>
      <c r="E64" s="15">
        <f>(D63+D65)/2</f>
        <v>3936.87</v>
      </c>
      <c r="F64" s="16"/>
      <c r="G64" s="15">
        <f>$E$5+(E64/$B$2)</f>
        <v>1.6101969999999999</v>
      </c>
      <c r="H64" s="10"/>
      <c r="I64" s="4"/>
      <c r="J64" s="9">
        <f>J63+72</f>
        <v>3960</v>
      </c>
      <c r="K64" s="16"/>
      <c r="L64" s="15">
        <f>(K63+K65)/2</f>
        <v>3913.15</v>
      </c>
      <c r="M64" s="16"/>
      <c r="N64" s="15">
        <f>$L$4-(L64/$I$2)</f>
        <v>0.85830499999999987</v>
      </c>
      <c r="O64" s="1"/>
      <c r="P64" s="4"/>
      <c r="Q64" s="9">
        <f>Q63+72</f>
        <v>3960</v>
      </c>
      <c r="R64" s="16"/>
      <c r="S64" s="15">
        <f>(R63+R65)/2</f>
        <v>3936.87</v>
      </c>
      <c r="T64" s="16"/>
      <c r="U64" s="15">
        <f>$S$5+(S64/$P$2)</f>
        <v>1.630887</v>
      </c>
      <c r="V64" s="1"/>
      <c r="W64" s="1"/>
      <c r="X64" s="1"/>
      <c r="Y64" s="1"/>
      <c r="Z64" s="1"/>
    </row>
    <row r="65" spans="1:26" s="2" customFormat="1" ht="15.75" x14ac:dyDescent="0.25">
      <c r="A65" s="1"/>
      <c r="B65" s="7">
        <v>28</v>
      </c>
      <c r="C65" s="19">
        <f>B65*$B$9</f>
        <v>4032</v>
      </c>
      <c r="D65" s="21">
        <f>C65-$F$8</f>
        <v>4008.87</v>
      </c>
      <c r="E65" s="17"/>
      <c r="F65" s="21">
        <f>$E$5+(D65/$B$2)</f>
        <v>1.617397</v>
      </c>
      <c r="G65" s="17"/>
      <c r="H65" s="10"/>
      <c r="I65" s="7">
        <v>28</v>
      </c>
      <c r="J65" s="19">
        <f>I65*$B$9</f>
        <v>4032</v>
      </c>
      <c r="K65" s="21">
        <f>J65-$M$8</f>
        <v>3985.15</v>
      </c>
      <c r="L65" s="17"/>
      <c r="M65" s="21">
        <f>$L$4-(K65/$I$2)</f>
        <v>0.851105</v>
      </c>
      <c r="N65" s="17"/>
      <c r="O65" s="1"/>
      <c r="P65" s="7">
        <v>28</v>
      </c>
      <c r="Q65" s="19">
        <f>P65*$B$9</f>
        <v>4032</v>
      </c>
      <c r="R65" s="21">
        <f>Q65-$F$8</f>
        <v>4008.87</v>
      </c>
      <c r="S65" s="17"/>
      <c r="T65" s="21">
        <f>$S$5+(R65/$P$2)</f>
        <v>1.6380870000000001</v>
      </c>
      <c r="U65" s="17"/>
      <c r="V65" s="1"/>
      <c r="W65" s="1"/>
      <c r="X65" s="1"/>
      <c r="Y65" s="1"/>
      <c r="Z65" s="1"/>
    </row>
    <row r="66" spans="1:26" s="2" customFormat="1" ht="15.75" x14ac:dyDescent="0.25">
      <c r="A66" s="1"/>
      <c r="B66" s="4"/>
      <c r="C66" s="9">
        <f>C65+72</f>
        <v>4104</v>
      </c>
      <c r="D66" s="16"/>
      <c r="E66" s="15">
        <f>(D65+D67)/2</f>
        <v>4080.87</v>
      </c>
      <c r="F66" s="16"/>
      <c r="G66" s="15">
        <f>$E$5+(E66/$B$2)</f>
        <v>1.6245970000000001</v>
      </c>
      <c r="H66" s="10"/>
      <c r="I66" s="4"/>
      <c r="J66" s="9">
        <f>J65+72</f>
        <v>4104</v>
      </c>
      <c r="K66" s="16"/>
      <c r="L66" s="15">
        <f>(K65+K67)/2</f>
        <v>4057.1499999999996</v>
      </c>
      <c r="M66" s="16"/>
      <c r="N66" s="15">
        <f>$L$4-(L66/$I$2)</f>
        <v>0.84390500000000002</v>
      </c>
      <c r="O66" s="1"/>
      <c r="P66" s="4"/>
      <c r="Q66" s="9">
        <f>Q65+72</f>
        <v>4104</v>
      </c>
      <c r="R66" s="16"/>
      <c r="S66" s="15">
        <f>(R65+R67)/2</f>
        <v>4080.87</v>
      </c>
      <c r="T66" s="16"/>
      <c r="U66" s="15">
        <f>$S$5+(S66/$P$2)</f>
        <v>1.6452870000000002</v>
      </c>
      <c r="V66" s="1"/>
      <c r="W66" s="1"/>
      <c r="X66" s="1"/>
      <c r="Y66" s="1"/>
      <c r="Z66" s="1"/>
    </row>
    <row r="67" spans="1:26" s="2" customFormat="1" ht="15.75" x14ac:dyDescent="0.25">
      <c r="A67" s="1"/>
      <c r="B67" s="7">
        <v>29</v>
      </c>
      <c r="C67" s="19">
        <f>B67*$B$9</f>
        <v>4176</v>
      </c>
      <c r="D67" s="21">
        <f>C67-$F$8</f>
        <v>4152.87</v>
      </c>
      <c r="E67" s="17"/>
      <c r="F67" s="21">
        <f>$E$5+(D67/$B$2)</f>
        <v>1.6317969999999999</v>
      </c>
      <c r="G67" s="17"/>
      <c r="H67" s="10"/>
      <c r="I67" s="7">
        <v>29</v>
      </c>
      <c r="J67" s="19">
        <f>I67*$B$9</f>
        <v>4176</v>
      </c>
      <c r="K67" s="21">
        <f>J67-$M$8</f>
        <v>4129.1499999999996</v>
      </c>
      <c r="L67" s="17"/>
      <c r="M67" s="21">
        <f>$L$4-(K67/$I$2)</f>
        <v>0.83670500000000003</v>
      </c>
      <c r="N67" s="17"/>
      <c r="O67" s="1"/>
      <c r="P67" s="7">
        <v>29</v>
      </c>
      <c r="Q67" s="19">
        <f>P67*$B$9</f>
        <v>4176</v>
      </c>
      <c r="R67" s="21">
        <f>Q67-$F$8</f>
        <v>4152.87</v>
      </c>
      <c r="S67" s="17"/>
      <c r="T67" s="21">
        <f>$S$5+(R67/$P$2)</f>
        <v>1.652487</v>
      </c>
      <c r="U67" s="17"/>
      <c r="V67" s="1"/>
      <c r="W67" s="1"/>
      <c r="X67" s="1"/>
      <c r="Y67" s="1"/>
      <c r="Z67" s="1"/>
    </row>
    <row r="68" spans="1:26" s="2" customFormat="1" ht="15.75" x14ac:dyDescent="0.25">
      <c r="A68" s="1"/>
      <c r="B68" s="4"/>
      <c r="C68" s="9">
        <f>C67+72</f>
        <v>4248</v>
      </c>
      <c r="D68" s="16"/>
      <c r="E68" s="15">
        <f>(D67+D69)/2</f>
        <v>4224.87</v>
      </c>
      <c r="F68" s="16"/>
      <c r="G68" s="15">
        <f>$E$5+(E68/$B$2)</f>
        <v>1.638997</v>
      </c>
      <c r="H68" s="10"/>
      <c r="I68" s="4"/>
      <c r="J68" s="9">
        <f>J67+72</f>
        <v>4248</v>
      </c>
      <c r="K68" s="16"/>
      <c r="L68" s="15">
        <f>(K67+K69)/2</f>
        <v>4201.1499999999996</v>
      </c>
      <c r="M68" s="16"/>
      <c r="N68" s="15">
        <f>$L$4-(L68/$I$2)</f>
        <v>0.82950499999999994</v>
      </c>
      <c r="O68" s="1"/>
      <c r="P68" s="4"/>
      <c r="Q68" s="9">
        <f>Q67+72</f>
        <v>4248</v>
      </c>
      <c r="R68" s="16"/>
      <c r="S68" s="15">
        <f>(R67+R69)/2</f>
        <v>4224.87</v>
      </c>
      <c r="T68" s="16"/>
      <c r="U68" s="15">
        <f>$S$5+(S68/$P$2)</f>
        <v>1.6596870000000001</v>
      </c>
      <c r="V68" s="1"/>
      <c r="W68" s="1"/>
      <c r="X68" s="1"/>
      <c r="Y68" s="1"/>
      <c r="Z68" s="1"/>
    </row>
    <row r="69" spans="1:26" s="2" customFormat="1" ht="16.5" thickBot="1" x14ac:dyDescent="0.3">
      <c r="A69" s="1"/>
      <c r="B69" s="7">
        <v>30</v>
      </c>
      <c r="C69" s="19">
        <f>B69*$B$9</f>
        <v>4320</v>
      </c>
      <c r="D69" s="22">
        <f>C69-$F$8</f>
        <v>4296.87</v>
      </c>
      <c r="E69" s="18"/>
      <c r="F69" s="22">
        <f>$E$5+(D69/$B$2)</f>
        <v>1.6461969999999999</v>
      </c>
      <c r="G69" s="18"/>
      <c r="H69" s="10"/>
      <c r="I69" s="7">
        <v>30</v>
      </c>
      <c r="J69" s="19">
        <f>I69*$B$9</f>
        <v>4320</v>
      </c>
      <c r="K69" s="22">
        <f>J69-$M$8</f>
        <v>4273.1499999999996</v>
      </c>
      <c r="L69" s="18"/>
      <c r="M69" s="22">
        <f>$L$4-(K69/$I$2)</f>
        <v>0.82230500000000006</v>
      </c>
      <c r="N69" s="18"/>
      <c r="O69" s="1"/>
      <c r="P69" s="7">
        <v>30</v>
      </c>
      <c r="Q69" s="19">
        <f>P69*$B$9</f>
        <v>4320</v>
      </c>
      <c r="R69" s="22">
        <f>Q69-$F$8</f>
        <v>4296.87</v>
      </c>
      <c r="S69" s="18"/>
      <c r="T69" s="22">
        <f>$S$5+(R69/$P$2)</f>
        <v>1.666887</v>
      </c>
      <c r="U69" s="18"/>
      <c r="V69" s="1"/>
      <c r="W69" s="1"/>
      <c r="X69" s="1"/>
      <c r="Y69" s="1"/>
      <c r="Z69" s="1"/>
    </row>
    <row r="70" spans="1:26" s="2" customFormat="1" ht="15.75" x14ac:dyDescent="0.25">
      <c r="A70" s="1"/>
      <c r="B70" s="4"/>
      <c r="C70" s="9">
        <f>C69+72</f>
        <v>4392</v>
      </c>
      <c r="D70" s="26"/>
      <c r="E70" s="27">
        <f>(D69+D71)/2</f>
        <v>2148.4349999999999</v>
      </c>
      <c r="F70" s="26"/>
      <c r="G70" s="27">
        <f>$E$5+(E70/$B$2)</f>
        <v>1.4313534999999999</v>
      </c>
      <c r="H70" s="10"/>
      <c r="I70" s="4"/>
      <c r="J70" s="9">
        <f>J69+72</f>
        <v>4392</v>
      </c>
      <c r="K70" s="26"/>
      <c r="L70" s="27">
        <f>(K69+K71)/2</f>
        <v>2136.5749999999998</v>
      </c>
      <c r="M70" s="26"/>
      <c r="N70" s="27">
        <f>$L$4-(L70/$I$2)</f>
        <v>1.0359624999999999</v>
      </c>
      <c r="O70" s="1"/>
      <c r="P70" s="4"/>
      <c r="Q70" s="9">
        <f>Q69+72</f>
        <v>4392</v>
      </c>
      <c r="R70" s="26"/>
      <c r="S70" s="27">
        <f>(R69+R71)/2</f>
        <v>2148.4349999999999</v>
      </c>
      <c r="T70" s="16"/>
      <c r="U70" s="15">
        <f>$S$5+(S70/$P$2)</f>
        <v>1.4520435</v>
      </c>
      <c r="V70" s="1"/>
      <c r="W70" s="1"/>
      <c r="X70" s="1"/>
      <c r="Y70" s="1"/>
      <c r="Z70" s="1"/>
    </row>
    <row r="71" spans="1:26" ht="15.75" x14ac:dyDescent="0.25">
      <c r="A71" s="1"/>
      <c r="B71" s="4"/>
      <c r="C71" s="9"/>
      <c r="D71" s="26"/>
      <c r="E71" s="27"/>
      <c r="F71" s="26"/>
      <c r="G71" s="27"/>
      <c r="H71" s="10"/>
      <c r="I71" s="4"/>
      <c r="J71" s="9"/>
      <c r="K71" s="26"/>
      <c r="L71" s="27"/>
      <c r="M71" s="26"/>
      <c r="N71" s="27"/>
      <c r="P71" s="4"/>
      <c r="Q71" s="9"/>
      <c r="R71" s="26"/>
      <c r="S71" s="27"/>
      <c r="T71" s="26"/>
      <c r="U71" s="27"/>
      <c r="V71" s="1"/>
      <c r="W71" s="1"/>
      <c r="X71" s="1"/>
      <c r="Y71" s="1"/>
      <c r="Z71" s="1"/>
    </row>
    <row r="72" spans="1:26" x14ac:dyDescent="0.25">
      <c r="F72" s="3">
        <f>E14/$B$2</f>
        <v>3.3686999999999988E-2</v>
      </c>
      <c r="M72" s="3">
        <f>K13/$I$2</f>
        <v>2.4114999999999994E-2</v>
      </c>
      <c r="T72" s="3">
        <f>S14/$B$2</f>
        <v>3.3686999999999988E-2</v>
      </c>
      <c r="V72" s="1"/>
      <c r="W72" s="1"/>
      <c r="X72" s="1"/>
      <c r="Y72" s="1"/>
      <c r="Z72" s="1"/>
    </row>
    <row r="73" spans="1:26" x14ac:dyDescent="0.25">
      <c r="C73" t="s">
        <v>0</v>
      </c>
      <c r="D73">
        <f>$E$5+$F$72</f>
        <v>1.250197</v>
      </c>
      <c r="J73" t="s">
        <v>0</v>
      </c>
      <c r="K73">
        <f>$L$4+$M$72</f>
        <v>1.2737349999999998</v>
      </c>
      <c r="Q73" t="s">
        <v>0</v>
      </c>
      <c r="R73">
        <f>$E$5+$F$72</f>
        <v>1.250197</v>
      </c>
      <c r="V73" s="1"/>
      <c r="W73" s="1"/>
      <c r="X73" s="1"/>
      <c r="Y73" s="1"/>
      <c r="Z73" s="1"/>
    </row>
    <row r="74" spans="1:26" x14ac:dyDescent="0.25">
      <c r="C74" t="s">
        <v>1</v>
      </c>
      <c r="D74">
        <f>$E$5-$F$72</f>
        <v>1.182823</v>
      </c>
      <c r="J74" t="s">
        <v>1</v>
      </c>
      <c r="K74">
        <f>$L$4-$M$72</f>
        <v>1.2255050000000001</v>
      </c>
      <c r="Q74" t="s">
        <v>1</v>
      </c>
      <c r="R74">
        <f>$E$5-$F$72</f>
        <v>1.182823</v>
      </c>
      <c r="V74" s="1"/>
      <c r="W74" s="1"/>
      <c r="X74" s="1"/>
      <c r="Y74" s="1"/>
      <c r="Z74" s="1"/>
    </row>
    <row r="75" spans="1:26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6:26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6:26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</sheetData>
  <mergeCells count="13">
    <mergeCell ref="R3:S3"/>
    <mergeCell ref="B3:C3"/>
    <mergeCell ref="D3:E3"/>
    <mergeCell ref="I3:J3"/>
    <mergeCell ref="K3:L3"/>
    <mergeCell ref="P3:Q3"/>
    <mergeCell ref="T9:U9"/>
    <mergeCell ref="A4:A5"/>
    <mergeCell ref="D9:E9"/>
    <mergeCell ref="F9:G9"/>
    <mergeCell ref="K9:L9"/>
    <mergeCell ref="M9:N9"/>
    <mergeCell ref="R9:S9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tabSelected="1" zoomScale="75" zoomScaleNormal="75" workbookViewId="0">
      <selection activeCell="H12" sqref="H12"/>
    </sheetView>
  </sheetViews>
  <sheetFormatPr defaultRowHeight="15" x14ac:dyDescent="0.25"/>
  <cols>
    <col min="1" max="1" width="15.42578125" customWidth="1"/>
    <col min="2" max="2" width="9.28515625" customWidth="1"/>
    <col min="3" max="3" width="11.28515625" customWidth="1"/>
    <col min="4" max="4" width="10.5703125" customWidth="1"/>
    <col min="5" max="5" width="9.5703125" customWidth="1"/>
    <col min="6" max="6" width="10.140625" customWidth="1"/>
    <col min="7" max="7" width="10.28515625" customWidth="1"/>
    <col min="8" max="8" width="9.140625" style="1"/>
    <col min="9" max="9" width="12" customWidth="1"/>
    <col min="10" max="10" width="13" customWidth="1"/>
    <col min="11" max="11" width="12.5703125" customWidth="1"/>
    <col min="12" max="12" width="13.140625" customWidth="1"/>
    <col min="13" max="13" width="12" customWidth="1"/>
    <col min="14" max="14" width="12.5703125" customWidth="1"/>
    <col min="15" max="15" width="9.140625" style="1"/>
    <col min="16" max="16" width="11.7109375" customWidth="1"/>
    <col min="17" max="17" width="13" customWidth="1"/>
    <col min="18" max="18" width="14.28515625" customWidth="1"/>
    <col min="19" max="19" width="13" customWidth="1"/>
    <col min="20" max="20" width="12.140625" customWidth="1"/>
    <col min="21" max="21" width="13.5703125" customWidth="1"/>
  </cols>
  <sheetData>
    <row r="1" spans="1:26" ht="15.75" x14ac:dyDescent="0.25">
      <c r="A1" t="s">
        <v>15</v>
      </c>
      <c r="B1" s="9">
        <v>1000</v>
      </c>
      <c r="C1" s="9"/>
      <c r="D1" s="9"/>
      <c r="E1" s="9"/>
      <c r="F1" s="9"/>
      <c r="G1" s="9"/>
      <c r="H1" s="10"/>
      <c r="I1" s="9">
        <f>B1</f>
        <v>1000</v>
      </c>
      <c r="J1" s="9"/>
      <c r="K1" s="9"/>
      <c r="L1" s="9"/>
      <c r="M1" s="9"/>
      <c r="N1" s="9"/>
      <c r="P1" s="9">
        <f>B1</f>
        <v>1000</v>
      </c>
      <c r="Q1" s="9"/>
      <c r="R1" s="9"/>
      <c r="S1" s="9"/>
      <c r="T1" s="9"/>
      <c r="U1" s="9"/>
      <c r="V1" s="1"/>
      <c r="W1" s="1"/>
      <c r="X1" s="1"/>
      <c r="Y1" s="1"/>
      <c r="Z1" s="1"/>
    </row>
    <row r="2" spans="1:26" ht="15.75" x14ac:dyDescent="0.25">
      <c r="A2" t="s">
        <v>16</v>
      </c>
      <c r="B2" s="9">
        <v>10000</v>
      </c>
      <c r="C2" s="9"/>
      <c r="D2" s="9"/>
      <c r="E2" s="9"/>
      <c r="F2" s="9"/>
      <c r="G2" s="9"/>
      <c r="H2" s="10"/>
      <c r="I2" s="9">
        <f>B2</f>
        <v>10000</v>
      </c>
      <c r="J2" s="9"/>
      <c r="K2" s="9"/>
      <c r="L2" s="9"/>
      <c r="M2" s="9"/>
      <c r="N2" s="9"/>
      <c r="P2" s="9">
        <f>B2</f>
        <v>10000</v>
      </c>
      <c r="Q2" s="9"/>
      <c r="R2" s="9"/>
      <c r="S2" s="9"/>
      <c r="T2" s="9"/>
      <c r="U2" s="9"/>
      <c r="V2" s="1"/>
      <c r="W2" s="1"/>
      <c r="X2" s="1"/>
      <c r="Y2" s="1"/>
      <c r="Z2" s="1"/>
    </row>
    <row r="3" spans="1:26" ht="15.75" x14ac:dyDescent="0.25">
      <c r="B3" s="37" t="s">
        <v>2</v>
      </c>
      <c r="C3" s="38"/>
      <c r="D3" s="37" t="s">
        <v>3</v>
      </c>
      <c r="E3" s="38"/>
      <c r="F3" s="11"/>
      <c r="G3" s="9"/>
      <c r="H3" s="10"/>
      <c r="I3" s="37" t="s">
        <v>3</v>
      </c>
      <c r="J3" s="38"/>
      <c r="K3" s="37" t="s">
        <v>6</v>
      </c>
      <c r="L3" s="38"/>
      <c r="M3" s="11"/>
      <c r="N3" s="9"/>
      <c r="P3" s="37" t="s">
        <v>2</v>
      </c>
      <c r="Q3" s="38"/>
      <c r="R3" s="37" t="s">
        <v>3</v>
      </c>
      <c r="S3" s="38"/>
      <c r="T3" s="11"/>
      <c r="U3" s="9"/>
      <c r="V3" s="1"/>
      <c r="W3" s="1"/>
      <c r="X3" s="1"/>
      <c r="Y3" s="1"/>
      <c r="Z3" s="1"/>
    </row>
    <row r="4" spans="1:26" ht="15.75" x14ac:dyDescent="0.25">
      <c r="A4" s="41" t="s">
        <v>8</v>
      </c>
      <c r="B4" s="9"/>
      <c r="C4" s="23">
        <v>1.1841699999999999</v>
      </c>
      <c r="D4" s="6">
        <f>C4</f>
        <v>1.1841699999999999</v>
      </c>
      <c r="E4" s="9"/>
      <c r="F4" s="9"/>
      <c r="G4" s="9"/>
      <c r="H4" s="10"/>
      <c r="I4" s="6">
        <f>D4</f>
        <v>1.1841699999999999</v>
      </c>
      <c r="J4" s="10"/>
      <c r="K4" s="9"/>
      <c r="L4" s="23">
        <v>0.74251</v>
      </c>
      <c r="M4" s="9"/>
      <c r="N4" s="9"/>
      <c r="P4" s="9"/>
      <c r="Q4" s="5">
        <f>L4</f>
        <v>0.74251</v>
      </c>
      <c r="R4" s="6">
        <f>Q4</f>
        <v>0.74251</v>
      </c>
      <c r="S4" s="9"/>
      <c r="T4" s="9"/>
      <c r="U4" s="9"/>
      <c r="V4" s="1"/>
      <c r="W4" s="1"/>
      <c r="X4" s="1"/>
      <c r="Y4" s="1"/>
      <c r="Z4" s="1"/>
    </row>
    <row r="5" spans="1:26" ht="15.75" x14ac:dyDescent="0.25">
      <c r="A5" s="41"/>
      <c r="B5" s="23">
        <v>1.17228</v>
      </c>
      <c r="C5" s="9"/>
      <c r="D5" s="9"/>
      <c r="E5" s="24">
        <v>1.1742600000000001</v>
      </c>
      <c r="F5" s="9"/>
      <c r="G5" s="9"/>
      <c r="H5" s="10"/>
      <c r="I5" s="10"/>
      <c r="J5" s="6">
        <f>E5</f>
        <v>1.1742600000000001</v>
      </c>
      <c r="K5" s="5">
        <f>J5</f>
        <v>1.1742600000000001</v>
      </c>
      <c r="L5" s="9"/>
      <c r="M5" s="9"/>
      <c r="N5" s="9"/>
      <c r="P5" s="5">
        <f>K5</f>
        <v>1.1742600000000001</v>
      </c>
      <c r="Q5" s="9"/>
      <c r="R5" s="9"/>
      <c r="S5" s="24">
        <v>1.1740699999999999</v>
      </c>
      <c r="T5" s="9"/>
      <c r="U5" s="9"/>
      <c r="V5" s="1"/>
      <c r="W5" s="1"/>
      <c r="X5" s="1"/>
      <c r="Y5" s="1"/>
      <c r="Z5" s="1"/>
    </row>
    <row r="6" spans="1:26" ht="15.75" x14ac:dyDescent="0.25">
      <c r="A6" t="s">
        <v>7</v>
      </c>
      <c r="B6" s="9"/>
      <c r="C6" s="8">
        <f>ABS(C4-B5)</f>
        <v>1.1889999999999956E-2</v>
      </c>
      <c r="D6" s="9"/>
      <c r="E6" s="8">
        <f>ABS(D4-E5)</f>
        <v>9.9099999999998634E-3</v>
      </c>
      <c r="F6" s="9"/>
      <c r="G6" s="9"/>
      <c r="H6" s="10"/>
      <c r="I6" s="9"/>
      <c r="J6" s="10">
        <f>ABS(I4-J5)</f>
        <v>9.9099999999998634E-3</v>
      </c>
      <c r="K6" s="10"/>
      <c r="L6" s="9">
        <f>ABS(L4-K5)</f>
        <v>0.43175000000000008</v>
      </c>
      <c r="M6" s="9"/>
      <c r="N6" s="9"/>
      <c r="P6" s="9"/>
      <c r="Q6" s="8">
        <f>ABS(Q4-P5)</f>
        <v>0.43175000000000008</v>
      </c>
      <c r="R6" s="9"/>
      <c r="S6" s="8">
        <f>ABS(R4-S5)</f>
        <v>0.43155999999999994</v>
      </c>
      <c r="T6" s="9"/>
      <c r="U6" s="9"/>
      <c r="V6" s="1"/>
      <c r="W6" s="1"/>
      <c r="X6" s="1"/>
      <c r="Y6" s="1"/>
      <c r="Z6" s="1"/>
    </row>
    <row r="7" spans="1:26" ht="15.75" x14ac:dyDescent="0.25">
      <c r="A7" t="s">
        <v>5</v>
      </c>
      <c r="B7" s="9"/>
      <c r="C7" s="9"/>
      <c r="D7" s="9"/>
      <c r="E7" s="9"/>
      <c r="F7" s="12">
        <f>C6+E6</f>
        <v>2.179999999999982E-2</v>
      </c>
      <c r="G7" s="9"/>
      <c r="H7" s="10"/>
      <c r="I7" s="9"/>
      <c r="J7" s="9"/>
      <c r="K7" s="9"/>
      <c r="L7" s="9"/>
      <c r="M7" s="12">
        <f>J6+L6</f>
        <v>0.44165999999999994</v>
      </c>
      <c r="N7" s="9"/>
      <c r="P7" s="9"/>
      <c r="Q7" s="9"/>
      <c r="R7" s="9"/>
      <c r="S7" s="9"/>
      <c r="T7" s="12">
        <f>Q6+S6</f>
        <v>0.86331000000000002</v>
      </c>
      <c r="U7" s="9"/>
      <c r="V7" s="1"/>
      <c r="W7" s="1"/>
      <c r="X7" s="1"/>
      <c r="Y7" s="1"/>
      <c r="Z7" s="1"/>
    </row>
    <row r="8" spans="1:26" ht="15.75" x14ac:dyDescent="0.25">
      <c r="A8" t="s">
        <v>9</v>
      </c>
      <c r="B8" s="9"/>
      <c r="C8" s="9"/>
      <c r="D8" s="9"/>
      <c r="E8" s="9"/>
      <c r="F8" s="12">
        <f>F7*B1</f>
        <v>21.79999999999982</v>
      </c>
      <c r="G8" s="9"/>
      <c r="H8" s="10"/>
      <c r="I8" s="9"/>
      <c r="J8" s="9"/>
      <c r="K8" s="9"/>
      <c r="L8" s="9"/>
      <c r="M8" s="12">
        <f>M7*I1</f>
        <v>441.65999999999997</v>
      </c>
      <c r="N8" s="9"/>
      <c r="P8" s="9"/>
      <c r="Q8" s="9"/>
      <c r="R8" s="9"/>
      <c r="S8" s="9"/>
      <c r="T8" s="12">
        <f>T7*P1</f>
        <v>863.31000000000006</v>
      </c>
      <c r="U8" s="9"/>
      <c r="V8" s="1"/>
      <c r="W8" s="1"/>
      <c r="X8" s="1"/>
      <c r="Y8" s="1"/>
      <c r="Z8" s="1"/>
    </row>
    <row r="9" spans="1:26" ht="16.5" thickBot="1" x14ac:dyDescent="0.3">
      <c r="A9" s="1"/>
      <c r="B9" s="9">
        <f>12*12</f>
        <v>144</v>
      </c>
      <c r="C9" s="9"/>
      <c r="D9" s="39" t="s">
        <v>10</v>
      </c>
      <c r="E9" s="39"/>
      <c r="F9" s="39" t="s">
        <v>13</v>
      </c>
      <c r="G9" s="39"/>
      <c r="H9" s="10"/>
      <c r="I9" s="9">
        <f>12*12</f>
        <v>144</v>
      </c>
      <c r="J9" s="9"/>
      <c r="K9" s="39" t="s">
        <v>10</v>
      </c>
      <c r="L9" s="39"/>
      <c r="M9" s="39" t="s">
        <v>14</v>
      </c>
      <c r="N9" s="39"/>
      <c r="P9" s="9">
        <f>12*12</f>
        <v>144</v>
      </c>
      <c r="Q9" s="9"/>
      <c r="R9" s="39" t="s">
        <v>10</v>
      </c>
      <c r="S9" s="39"/>
      <c r="T9" s="40" t="s">
        <v>13</v>
      </c>
      <c r="U9" s="40"/>
      <c r="V9" s="1"/>
      <c r="W9" s="1"/>
      <c r="X9" s="1"/>
      <c r="Y9" s="1"/>
      <c r="Z9" s="1"/>
    </row>
    <row r="10" spans="1:26" ht="16.5" thickBot="1" x14ac:dyDescent="0.3">
      <c r="A10" s="1"/>
      <c r="B10" s="9"/>
      <c r="C10" s="9"/>
      <c r="D10" s="30" t="s">
        <v>11</v>
      </c>
      <c r="E10" s="31" t="s">
        <v>12</v>
      </c>
      <c r="F10" s="30" t="s">
        <v>11</v>
      </c>
      <c r="G10" s="31" t="s">
        <v>12</v>
      </c>
      <c r="H10" s="10"/>
      <c r="I10" s="9"/>
      <c r="J10" s="9"/>
      <c r="K10" s="30" t="s">
        <v>11</v>
      </c>
      <c r="L10" s="31" t="s">
        <v>12</v>
      </c>
      <c r="M10" s="32" t="s">
        <v>11</v>
      </c>
      <c r="N10" s="31" t="s">
        <v>12</v>
      </c>
      <c r="P10" s="9"/>
      <c r="Q10" s="9"/>
      <c r="R10" s="30" t="s">
        <v>11</v>
      </c>
      <c r="S10" s="35" t="s">
        <v>12</v>
      </c>
      <c r="T10" s="30" t="s">
        <v>11</v>
      </c>
      <c r="U10" s="31" t="s">
        <v>12</v>
      </c>
      <c r="V10" s="1"/>
      <c r="W10" s="1"/>
      <c r="X10" s="1"/>
      <c r="Y10" s="1"/>
      <c r="Z10" s="1"/>
    </row>
    <row r="11" spans="1:26" s="2" customFormat="1" ht="15.75" x14ac:dyDescent="0.25">
      <c r="A11" s="1"/>
      <c r="B11" s="7">
        <v>1</v>
      </c>
      <c r="C11" s="19">
        <f>B11*$B$9</f>
        <v>144</v>
      </c>
      <c r="D11" s="20">
        <f>C11-$F$8</f>
        <v>122.20000000000019</v>
      </c>
      <c r="E11" s="13"/>
      <c r="F11" s="20">
        <f>$E$5+(D11/$B$2)</f>
        <v>1.1864800000000002</v>
      </c>
      <c r="G11" s="13"/>
      <c r="H11" s="10"/>
      <c r="I11" s="7">
        <v>1</v>
      </c>
      <c r="J11" s="19">
        <f>I11*$B$9</f>
        <v>144</v>
      </c>
      <c r="K11" s="21">
        <f>J11-$M$8</f>
        <v>-297.65999999999997</v>
      </c>
      <c r="L11" s="17"/>
      <c r="M11" s="20">
        <f>$L$4-(K11/$I$2)</f>
        <v>0.77227599999999996</v>
      </c>
      <c r="N11" s="13"/>
      <c r="O11" s="1"/>
      <c r="P11" s="7">
        <v>1</v>
      </c>
      <c r="Q11" s="19">
        <f>P11*$B$9</f>
        <v>144</v>
      </c>
      <c r="R11" s="20">
        <f>Q11-$F$8</f>
        <v>122.20000000000019</v>
      </c>
      <c r="S11" s="13"/>
      <c r="T11" s="20">
        <f>$S$5+(R11/$P$2)</f>
        <v>1.1862900000000001</v>
      </c>
      <c r="U11" s="13"/>
      <c r="V11" s="1"/>
      <c r="W11" s="1"/>
      <c r="X11" s="1"/>
      <c r="Y11" s="1"/>
      <c r="Z11" s="1"/>
    </row>
    <row r="12" spans="1:26" ht="15.75" x14ac:dyDescent="0.25">
      <c r="A12" s="1"/>
      <c r="B12" s="4"/>
      <c r="C12" s="9">
        <f>C11+72</f>
        <v>216</v>
      </c>
      <c r="D12" s="14"/>
      <c r="E12" s="15">
        <f>(D11+D13)/2</f>
        <v>194.20000000000016</v>
      </c>
      <c r="F12" s="16"/>
      <c r="G12" s="15">
        <f>$E$5+(E12/$B$2)</f>
        <v>1.1936800000000001</v>
      </c>
      <c r="H12" s="10">
        <f>G12-F11</f>
        <v>7.1999999999998732E-3</v>
      </c>
      <c r="I12" s="4"/>
      <c r="J12" s="9">
        <f>J11+72</f>
        <v>216</v>
      </c>
      <c r="K12" s="14"/>
      <c r="L12" s="15">
        <f>(K11+K13)/2</f>
        <v>-225.65999999999997</v>
      </c>
      <c r="M12" s="16"/>
      <c r="N12" s="15">
        <f>$L$4-(L12/$I$2)</f>
        <v>0.76507599999999998</v>
      </c>
      <c r="P12" s="4"/>
      <c r="Q12" s="9">
        <f>Q11+72</f>
        <v>216</v>
      </c>
      <c r="R12" s="14"/>
      <c r="S12" s="15">
        <f>(R11+R13)/2</f>
        <v>194.20000000000016</v>
      </c>
      <c r="T12" s="16"/>
      <c r="U12" s="15">
        <f>$S$5+(S12/$B$2)</f>
        <v>1.1934899999999999</v>
      </c>
      <c r="V12" s="1"/>
      <c r="W12" s="1"/>
      <c r="X12" s="1"/>
      <c r="Y12" s="1"/>
      <c r="Z12" s="1"/>
    </row>
    <row r="13" spans="1:26" s="2" customFormat="1" ht="15.75" x14ac:dyDescent="0.25">
      <c r="A13" s="1"/>
      <c r="B13" s="7">
        <v>2</v>
      </c>
      <c r="C13" s="19">
        <f>B13*$B$9</f>
        <v>288</v>
      </c>
      <c r="D13" s="21">
        <f>C13-$F$8</f>
        <v>266.20000000000016</v>
      </c>
      <c r="E13" s="17"/>
      <c r="F13" s="21">
        <f>$E$5+(D13/$B$2)</f>
        <v>1.2008800000000002</v>
      </c>
      <c r="G13" s="17"/>
      <c r="H13" s="10">
        <f>F13-G12</f>
        <v>7.2000000000000952E-3</v>
      </c>
      <c r="I13" s="7">
        <v>2</v>
      </c>
      <c r="J13" s="19">
        <f>I13*$B$9</f>
        <v>288</v>
      </c>
      <c r="K13" s="21">
        <f>J13-$M$8</f>
        <v>-153.65999999999997</v>
      </c>
      <c r="L13" s="17"/>
      <c r="M13" s="21">
        <f>$L$4-(K13/$I$2)</f>
        <v>0.75787599999999999</v>
      </c>
      <c r="N13" s="17"/>
      <c r="O13" s="1"/>
      <c r="P13" s="7">
        <v>2</v>
      </c>
      <c r="Q13" s="19">
        <f>P13*$B$9</f>
        <v>288</v>
      </c>
      <c r="R13" s="21">
        <f>Q13-$F$8</f>
        <v>266.20000000000016</v>
      </c>
      <c r="S13" s="17"/>
      <c r="T13" s="21">
        <f>$S$5+(R13/$P$2)</f>
        <v>1.20069</v>
      </c>
      <c r="U13" s="17"/>
      <c r="V13" s="1"/>
      <c r="W13" s="1"/>
      <c r="X13" s="1"/>
      <c r="Y13" s="1"/>
      <c r="Z13" s="1"/>
    </row>
    <row r="14" spans="1:26" ht="15.75" x14ac:dyDescent="0.25">
      <c r="A14" s="1"/>
      <c r="B14" s="4"/>
      <c r="C14" s="9">
        <f>C13+72</f>
        <v>360</v>
      </c>
      <c r="D14" s="14"/>
      <c r="E14" s="15">
        <f>(D13+D15)/2</f>
        <v>338.20000000000016</v>
      </c>
      <c r="F14" s="16"/>
      <c r="G14" s="15">
        <f>$E$5+(E14/$B$2)</f>
        <v>1.20808</v>
      </c>
      <c r="H14" s="10">
        <f>G14-F13</f>
        <v>7.1999999999998732E-3</v>
      </c>
      <c r="I14" s="4"/>
      <c r="J14" s="9">
        <f>J13+72</f>
        <v>360</v>
      </c>
      <c r="K14" s="14"/>
      <c r="L14" s="15">
        <f t="shared" ref="L14:L32" si="0">(K13+K15)/2</f>
        <v>-81.659999999999968</v>
      </c>
      <c r="M14" s="16"/>
      <c r="N14" s="15">
        <f>$L$4-(L14/$I$2)</f>
        <v>0.75067600000000001</v>
      </c>
      <c r="P14" s="4"/>
      <c r="Q14" s="9">
        <f>Q13+72</f>
        <v>360</v>
      </c>
      <c r="R14" s="14"/>
      <c r="S14" s="15">
        <f>(R13+R15)/2</f>
        <v>338.20000000000016</v>
      </c>
      <c r="T14" s="16"/>
      <c r="U14" s="15">
        <f>$S$5+(S14/$B$2)</f>
        <v>1.2078899999999999</v>
      </c>
      <c r="V14" s="1"/>
      <c r="W14" s="1"/>
      <c r="X14" s="1"/>
      <c r="Y14" s="1"/>
      <c r="Z14" s="1"/>
    </row>
    <row r="15" spans="1:26" s="2" customFormat="1" ht="15.75" x14ac:dyDescent="0.25">
      <c r="A15" s="1"/>
      <c r="B15" s="7">
        <v>3</v>
      </c>
      <c r="C15" s="19">
        <f>B15*$B$9</f>
        <v>432</v>
      </c>
      <c r="D15" s="21">
        <f>C15-$F$8</f>
        <v>410.20000000000016</v>
      </c>
      <c r="E15" s="17"/>
      <c r="F15" s="21">
        <f>$E$5+(D15/$B$2)</f>
        <v>1.2152800000000001</v>
      </c>
      <c r="G15" s="17"/>
      <c r="H15" s="10">
        <f>F15-G14</f>
        <v>7.2000000000000952E-3</v>
      </c>
      <c r="I15" s="7">
        <v>3</v>
      </c>
      <c r="J15" s="19">
        <f>I15*$B$9</f>
        <v>432</v>
      </c>
      <c r="K15" s="21">
        <f>J15-$M$8</f>
        <v>-9.6599999999999682</v>
      </c>
      <c r="L15" s="17"/>
      <c r="M15" s="21">
        <f>$L$4-(K15/$I$2)</f>
        <v>0.74347600000000003</v>
      </c>
      <c r="N15" s="17"/>
      <c r="O15" s="1"/>
      <c r="P15" s="7">
        <v>3</v>
      </c>
      <c r="Q15" s="19">
        <f>P15*$B$9</f>
        <v>432</v>
      </c>
      <c r="R15" s="21">
        <f>Q15-$F$8</f>
        <v>410.20000000000016</v>
      </c>
      <c r="S15" s="17"/>
      <c r="T15" s="21">
        <f>$S$5+(R15/$P$2)</f>
        <v>1.21509</v>
      </c>
      <c r="U15" s="17"/>
      <c r="V15" s="1"/>
      <c r="W15" s="1"/>
      <c r="X15" s="1"/>
      <c r="Y15" s="1"/>
      <c r="Z15" s="1"/>
    </row>
    <row r="16" spans="1:26" ht="15.75" x14ac:dyDescent="0.25">
      <c r="A16" s="1"/>
      <c r="B16" s="4"/>
      <c r="C16" s="9">
        <f>C15+72</f>
        <v>504</v>
      </c>
      <c r="D16" s="14"/>
      <c r="E16" s="15">
        <f>(D15+D17)/2</f>
        <v>482.20000000000016</v>
      </c>
      <c r="F16" s="16"/>
      <c r="G16" s="15">
        <f>$E$5+(E16/$B$2)</f>
        <v>1.22248</v>
      </c>
      <c r="H16" s="10">
        <f>G16-F15</f>
        <v>7.1999999999998732E-3</v>
      </c>
      <c r="I16" s="4"/>
      <c r="J16" s="9">
        <f>J15+72</f>
        <v>504</v>
      </c>
      <c r="K16" s="14"/>
      <c r="L16" s="15">
        <f t="shared" si="0"/>
        <v>62.340000000000032</v>
      </c>
      <c r="M16" s="16"/>
      <c r="N16" s="15">
        <f>$L$4-(L16/$I$2)</f>
        <v>0.73627600000000004</v>
      </c>
      <c r="P16" s="4"/>
      <c r="Q16" s="9">
        <f>Q15+72</f>
        <v>504</v>
      </c>
      <c r="R16" s="14"/>
      <c r="S16" s="15">
        <f>(R15+R17)/2</f>
        <v>482.20000000000016</v>
      </c>
      <c r="T16" s="16"/>
      <c r="U16" s="15">
        <f>$S$5+(S16/$B$2)</f>
        <v>1.2222899999999999</v>
      </c>
      <c r="V16" s="1"/>
      <c r="W16" s="1"/>
      <c r="X16" s="1"/>
      <c r="Y16" s="1"/>
      <c r="Z16" s="1"/>
    </row>
    <row r="17" spans="1:26" s="2" customFormat="1" ht="15.75" x14ac:dyDescent="0.25">
      <c r="A17" s="1"/>
      <c r="B17" s="7">
        <v>4</v>
      </c>
      <c r="C17" s="19">
        <f>B17*$B$9</f>
        <v>576</v>
      </c>
      <c r="D17" s="21">
        <f>C17-$F$8</f>
        <v>554.20000000000016</v>
      </c>
      <c r="E17" s="17"/>
      <c r="F17" s="21">
        <f>$E$5+(D17/$B$2)</f>
        <v>1.2296800000000001</v>
      </c>
      <c r="G17" s="17"/>
      <c r="H17" s="10">
        <f>F17-G16</f>
        <v>7.2000000000000952E-3</v>
      </c>
      <c r="I17" s="7">
        <v>4</v>
      </c>
      <c r="J17" s="19">
        <f>I17*$B$9</f>
        <v>576</v>
      </c>
      <c r="K17" s="21">
        <f>J17-$M$8</f>
        <v>134.34000000000003</v>
      </c>
      <c r="L17" s="17"/>
      <c r="M17" s="21">
        <f>$L$4-(K17/$I$2)</f>
        <v>0.72907599999999995</v>
      </c>
      <c r="N17" s="17"/>
      <c r="O17" s="1"/>
      <c r="P17" s="7">
        <v>4</v>
      </c>
      <c r="Q17" s="19">
        <f>P17*$B$9</f>
        <v>576</v>
      </c>
      <c r="R17" s="21">
        <f>Q17-$F$8</f>
        <v>554.20000000000016</v>
      </c>
      <c r="S17" s="17"/>
      <c r="T17" s="21">
        <f>$S$5+(R17/$P$2)</f>
        <v>1.22949</v>
      </c>
      <c r="U17" s="17"/>
      <c r="V17" s="1"/>
      <c r="W17" s="1"/>
      <c r="X17" s="1"/>
      <c r="Y17" s="1"/>
      <c r="Z17" s="1"/>
    </row>
    <row r="18" spans="1:26" ht="15.75" x14ac:dyDescent="0.25">
      <c r="A18" s="1"/>
      <c r="B18" s="4"/>
      <c r="C18" s="9">
        <f>C17+72</f>
        <v>648</v>
      </c>
      <c r="D18" s="14"/>
      <c r="E18" s="15">
        <f>(D17+D19)/2</f>
        <v>626.20000000000016</v>
      </c>
      <c r="F18" s="16"/>
      <c r="G18" s="15">
        <f>$E$5+(E18/$B$2)</f>
        <v>1.2368800000000002</v>
      </c>
      <c r="H18" s="10">
        <f>G18-F17</f>
        <v>7.2000000000000952E-3</v>
      </c>
      <c r="I18" s="4"/>
      <c r="J18" s="9">
        <f>J17+72</f>
        <v>648</v>
      </c>
      <c r="K18" s="14"/>
      <c r="L18" s="15">
        <f t="shared" si="0"/>
        <v>206.34000000000003</v>
      </c>
      <c r="M18" s="16"/>
      <c r="N18" s="15">
        <f>$L$4-(L18/$I$2)</f>
        <v>0.72187599999999996</v>
      </c>
      <c r="P18" s="4"/>
      <c r="Q18" s="9">
        <f>Q17+72</f>
        <v>648</v>
      </c>
      <c r="R18" s="14"/>
      <c r="S18" s="15">
        <f>(R17+R19)/2</f>
        <v>626.20000000000016</v>
      </c>
      <c r="T18" s="16"/>
      <c r="U18" s="15">
        <f>$S$5+(S18/$B$2)</f>
        <v>1.2366899999999998</v>
      </c>
      <c r="V18" s="1"/>
      <c r="W18" s="1"/>
      <c r="X18" s="1"/>
      <c r="Y18" s="1"/>
      <c r="Z18" s="1"/>
    </row>
    <row r="19" spans="1:26" s="2" customFormat="1" ht="15.75" x14ac:dyDescent="0.25">
      <c r="A19" s="1"/>
      <c r="B19" s="7">
        <v>5</v>
      </c>
      <c r="C19" s="19">
        <f>B19*$B$9</f>
        <v>720</v>
      </c>
      <c r="D19" s="21">
        <f>C19-$F$8</f>
        <v>698.20000000000016</v>
      </c>
      <c r="E19" s="17"/>
      <c r="F19" s="21">
        <f>$E$5+(D19/$B$2)</f>
        <v>1.2440800000000001</v>
      </c>
      <c r="G19" s="17"/>
      <c r="H19" s="10">
        <f>F19-G18</f>
        <v>7.1999999999998732E-3</v>
      </c>
      <c r="I19" s="7">
        <v>5</v>
      </c>
      <c r="J19" s="19">
        <f>I19*$B$9</f>
        <v>720</v>
      </c>
      <c r="K19" s="21">
        <f>J19-$M$8</f>
        <v>278.34000000000003</v>
      </c>
      <c r="L19" s="17"/>
      <c r="M19" s="21">
        <f>$L$4-(K19/$I$2)</f>
        <v>0.71467599999999998</v>
      </c>
      <c r="N19" s="17"/>
      <c r="O19" s="1"/>
      <c r="P19" s="7">
        <v>5</v>
      </c>
      <c r="Q19" s="19">
        <f>P19*$B$9</f>
        <v>720</v>
      </c>
      <c r="R19" s="21">
        <f>Q19-$F$8</f>
        <v>698.20000000000016</v>
      </c>
      <c r="S19" s="17"/>
      <c r="T19" s="21">
        <f>$S$5+(R19/$P$2)</f>
        <v>1.2438899999999999</v>
      </c>
      <c r="U19" s="17"/>
      <c r="V19" s="1"/>
      <c r="W19" s="1"/>
      <c r="X19" s="1"/>
      <c r="Y19" s="1"/>
      <c r="Z19" s="1"/>
    </row>
    <row r="20" spans="1:26" ht="15.75" x14ac:dyDescent="0.25">
      <c r="A20" s="1"/>
      <c r="B20" s="4"/>
      <c r="C20" s="9">
        <f>C19+72</f>
        <v>792</v>
      </c>
      <c r="D20" s="14"/>
      <c r="E20" s="15">
        <f>(D19+D21)/2</f>
        <v>770.20000000000016</v>
      </c>
      <c r="F20" s="16"/>
      <c r="G20" s="15">
        <f>$E$5+(E20/$B$2)</f>
        <v>1.2512800000000002</v>
      </c>
      <c r="H20" s="10">
        <f>G20-F19</f>
        <v>7.2000000000000952E-3</v>
      </c>
      <c r="I20" s="4"/>
      <c r="J20" s="9">
        <f>J19+72</f>
        <v>792</v>
      </c>
      <c r="K20" s="14"/>
      <c r="L20" s="15">
        <f t="shared" si="0"/>
        <v>350.34000000000003</v>
      </c>
      <c r="M20" s="16"/>
      <c r="N20" s="15">
        <f>$L$4-(L20/$I$2)</f>
        <v>0.70747599999999999</v>
      </c>
      <c r="P20" s="4"/>
      <c r="Q20" s="9">
        <f>Q19+72</f>
        <v>792</v>
      </c>
      <c r="R20" s="14"/>
      <c r="S20" s="15">
        <f>(R19+R21)/2</f>
        <v>770.20000000000016</v>
      </c>
      <c r="T20" s="16"/>
      <c r="U20" s="15">
        <f>$S$5+(S20/$B$2)</f>
        <v>1.25109</v>
      </c>
      <c r="V20" s="1"/>
      <c r="W20" s="1"/>
      <c r="X20" s="1"/>
      <c r="Y20" s="1"/>
      <c r="Z20" s="1"/>
    </row>
    <row r="21" spans="1:26" s="2" customFormat="1" ht="15.75" x14ac:dyDescent="0.25">
      <c r="A21" s="1"/>
      <c r="B21" s="7">
        <v>6</v>
      </c>
      <c r="C21" s="19">
        <f>B21*$B$9</f>
        <v>864</v>
      </c>
      <c r="D21" s="21">
        <f>C21-$F$8</f>
        <v>842.20000000000016</v>
      </c>
      <c r="E21" s="17"/>
      <c r="F21" s="21">
        <f>$E$5+(D21/$B$2)</f>
        <v>1.25848</v>
      </c>
      <c r="G21" s="17"/>
      <c r="H21" s="10">
        <f>F21-G20</f>
        <v>7.1999999999998732E-3</v>
      </c>
      <c r="I21" s="7">
        <v>6</v>
      </c>
      <c r="J21" s="19">
        <f>I21*$B$9</f>
        <v>864</v>
      </c>
      <c r="K21" s="21">
        <f>J21-$M$8</f>
        <v>422.34000000000003</v>
      </c>
      <c r="L21" s="17"/>
      <c r="M21" s="21">
        <f>$L$4-(K21/$I$2)</f>
        <v>0.70027600000000001</v>
      </c>
      <c r="N21" s="17"/>
      <c r="O21" s="1"/>
      <c r="P21" s="7">
        <v>6</v>
      </c>
      <c r="Q21" s="19">
        <f>P21*$B$9</f>
        <v>864</v>
      </c>
      <c r="R21" s="21">
        <f>Q21-$F$8</f>
        <v>842.20000000000016</v>
      </c>
      <c r="S21" s="17"/>
      <c r="T21" s="21">
        <f>$S$5+(R21/$P$2)</f>
        <v>1.2582899999999999</v>
      </c>
      <c r="U21" s="17"/>
      <c r="V21" s="1"/>
      <c r="W21" s="1"/>
      <c r="X21" s="1"/>
      <c r="Y21" s="1"/>
      <c r="Z21" s="1"/>
    </row>
    <row r="22" spans="1:26" ht="15.75" x14ac:dyDescent="0.25">
      <c r="A22" s="1"/>
      <c r="B22" s="4"/>
      <c r="C22" s="9">
        <f>C21+72</f>
        <v>936</v>
      </c>
      <c r="D22" s="14"/>
      <c r="E22" s="15">
        <f>(D21+D23)/2</f>
        <v>914.20000000000016</v>
      </c>
      <c r="F22" s="16"/>
      <c r="G22" s="15">
        <f>$E$5+(E22/$B$2)</f>
        <v>1.2656800000000001</v>
      </c>
      <c r="H22" s="10">
        <f>G22-F21</f>
        <v>7.2000000000000952E-3</v>
      </c>
      <c r="I22" s="4"/>
      <c r="J22" s="9">
        <f>J21+72</f>
        <v>936</v>
      </c>
      <c r="K22" s="14"/>
      <c r="L22" s="15">
        <f t="shared" si="0"/>
        <v>494.34000000000003</v>
      </c>
      <c r="M22" s="16"/>
      <c r="N22" s="15">
        <f>$L$4-(L22/$I$2)</f>
        <v>0.69307600000000003</v>
      </c>
      <c r="P22" s="4"/>
      <c r="Q22" s="9">
        <f>Q21+72</f>
        <v>936</v>
      </c>
      <c r="R22" s="14"/>
      <c r="S22" s="15">
        <f>(R21+R23)/2</f>
        <v>914.20000000000016</v>
      </c>
      <c r="T22" s="16"/>
      <c r="U22" s="15">
        <f>$S$5+(S22/$B$2)</f>
        <v>1.26549</v>
      </c>
      <c r="V22" s="1"/>
      <c r="W22" s="1"/>
      <c r="X22" s="1"/>
      <c r="Y22" s="1"/>
      <c r="Z22" s="1"/>
    </row>
    <row r="23" spans="1:26" s="2" customFormat="1" ht="15.75" x14ac:dyDescent="0.25">
      <c r="A23" s="1"/>
      <c r="B23" s="7">
        <v>7</v>
      </c>
      <c r="C23" s="19">
        <f>B23*$B$9</f>
        <v>1008</v>
      </c>
      <c r="D23" s="21">
        <f>C23-$F$8</f>
        <v>986.20000000000016</v>
      </c>
      <c r="E23" s="17"/>
      <c r="F23" s="21">
        <f>$E$5+(D23/$B$2)</f>
        <v>1.27288</v>
      </c>
      <c r="G23" s="17"/>
      <c r="H23" s="10">
        <f>F23-G22</f>
        <v>7.1999999999998732E-3</v>
      </c>
      <c r="I23" s="7">
        <v>7</v>
      </c>
      <c r="J23" s="19">
        <f>I23*$B$9</f>
        <v>1008</v>
      </c>
      <c r="K23" s="21">
        <f>J23-$M$8</f>
        <v>566.34</v>
      </c>
      <c r="L23" s="17"/>
      <c r="M23" s="21">
        <f>$L$4-(K23/$I$2)</f>
        <v>0.68587600000000004</v>
      </c>
      <c r="N23" s="17"/>
      <c r="O23" s="1"/>
      <c r="P23" s="7">
        <v>7</v>
      </c>
      <c r="Q23" s="19">
        <f>P23*$B$9</f>
        <v>1008</v>
      </c>
      <c r="R23" s="21">
        <f>Q23-$F$8</f>
        <v>986.20000000000016</v>
      </c>
      <c r="S23" s="17"/>
      <c r="T23" s="21">
        <f>$S$5+(R23/$P$2)</f>
        <v>1.2726899999999999</v>
      </c>
      <c r="U23" s="17"/>
      <c r="V23" s="1"/>
      <c r="W23" s="1"/>
      <c r="X23" s="1"/>
      <c r="Y23" s="1"/>
      <c r="Z23" s="1"/>
    </row>
    <row r="24" spans="1:26" ht="15.75" x14ac:dyDescent="0.25">
      <c r="A24" s="1"/>
      <c r="B24" s="4"/>
      <c r="C24" s="9">
        <f>C23+72</f>
        <v>1080</v>
      </c>
      <c r="D24" s="14"/>
      <c r="E24" s="15">
        <f>(D23+D25)/2</f>
        <v>1058.2000000000003</v>
      </c>
      <c r="F24" s="16"/>
      <c r="G24" s="15">
        <f>$E$5+(E24/$B$2)</f>
        <v>1.2800800000000001</v>
      </c>
      <c r="H24" s="10">
        <f>G24-F23</f>
        <v>7.2000000000000952E-3</v>
      </c>
      <c r="I24" s="4"/>
      <c r="J24" s="9">
        <f>J23+72</f>
        <v>1080</v>
      </c>
      <c r="K24" s="14"/>
      <c r="L24" s="15">
        <f t="shared" si="0"/>
        <v>638.34</v>
      </c>
      <c r="M24" s="16"/>
      <c r="N24" s="15">
        <f>$L$4-(L24/$I$2)</f>
        <v>0.67867600000000006</v>
      </c>
      <c r="P24" s="4"/>
      <c r="Q24" s="9">
        <f>Q23+72</f>
        <v>1080</v>
      </c>
      <c r="R24" s="14"/>
      <c r="S24" s="15">
        <f>(R23+R25)/2</f>
        <v>1058.2000000000003</v>
      </c>
      <c r="T24" s="16"/>
      <c r="U24" s="15">
        <f>$S$5+(S24/$B$2)</f>
        <v>1.27989</v>
      </c>
      <c r="V24" s="1"/>
      <c r="W24" s="1"/>
      <c r="X24" s="1"/>
      <c r="Y24" s="1"/>
      <c r="Z24" s="1"/>
    </row>
    <row r="25" spans="1:26" s="2" customFormat="1" ht="15.75" x14ac:dyDescent="0.25">
      <c r="A25" s="1"/>
      <c r="B25" s="7">
        <v>8</v>
      </c>
      <c r="C25" s="19">
        <f>B25*$B$9</f>
        <v>1152</v>
      </c>
      <c r="D25" s="21">
        <f>C25-$F$8</f>
        <v>1130.2000000000003</v>
      </c>
      <c r="E25" s="17"/>
      <c r="F25" s="21">
        <f>$E$5+(D25/$B$2)</f>
        <v>1.2872800000000002</v>
      </c>
      <c r="G25" s="17"/>
      <c r="H25" s="10">
        <f>F25-G24</f>
        <v>7.2000000000000952E-3</v>
      </c>
      <c r="I25" s="7">
        <v>8</v>
      </c>
      <c r="J25" s="19">
        <f>I25*$B$9</f>
        <v>1152</v>
      </c>
      <c r="K25" s="21">
        <f>J25-$M$8</f>
        <v>710.34</v>
      </c>
      <c r="L25" s="17"/>
      <c r="M25" s="21">
        <f>$L$4-(K25/$I$2)</f>
        <v>0.67147599999999996</v>
      </c>
      <c r="N25" s="17"/>
      <c r="O25" s="1"/>
      <c r="P25" s="7">
        <v>8</v>
      </c>
      <c r="Q25" s="19">
        <f>P25*$B$9</f>
        <v>1152</v>
      </c>
      <c r="R25" s="21">
        <f>Q25-$F$8</f>
        <v>1130.2000000000003</v>
      </c>
      <c r="S25" s="17"/>
      <c r="T25" s="21">
        <f>$S$5+(R25/$P$2)</f>
        <v>1.2870900000000001</v>
      </c>
      <c r="U25" s="17"/>
      <c r="V25" s="1"/>
      <c r="W25" s="1"/>
      <c r="X25" s="1"/>
      <c r="Y25" s="1"/>
      <c r="Z25" s="1"/>
    </row>
    <row r="26" spans="1:26" ht="15.75" x14ac:dyDescent="0.25">
      <c r="A26" s="1"/>
      <c r="B26" s="4"/>
      <c r="C26" s="9">
        <f>C25+72</f>
        <v>1224</v>
      </c>
      <c r="D26" s="14"/>
      <c r="E26" s="15">
        <f>(D25+D27)/2</f>
        <v>1202.2000000000003</v>
      </c>
      <c r="F26" s="16"/>
      <c r="G26" s="15">
        <f>$E$5+(E26/$B$2)</f>
        <v>1.2944800000000001</v>
      </c>
      <c r="H26" s="10">
        <f>G26-F25</f>
        <v>7.1999999999998732E-3</v>
      </c>
      <c r="I26" s="4"/>
      <c r="J26" s="9">
        <f>J25+72</f>
        <v>1224</v>
      </c>
      <c r="K26" s="14"/>
      <c r="L26" s="15">
        <f t="shared" si="0"/>
        <v>782.34</v>
      </c>
      <c r="M26" s="16"/>
      <c r="N26" s="15">
        <f>$L$4-(L26/$I$2)</f>
        <v>0.66427599999999998</v>
      </c>
      <c r="P26" s="4"/>
      <c r="Q26" s="9">
        <f>Q25+72</f>
        <v>1224</v>
      </c>
      <c r="R26" s="14"/>
      <c r="S26" s="15">
        <f>(R25+R27)/2</f>
        <v>1202.2000000000003</v>
      </c>
      <c r="T26" s="16"/>
      <c r="U26" s="15">
        <f>$S$5+(S26/$B$2)</f>
        <v>1.2942899999999999</v>
      </c>
      <c r="V26" s="1"/>
      <c r="W26" s="1"/>
      <c r="X26" s="1"/>
      <c r="Y26" s="1"/>
      <c r="Z26" s="1"/>
    </row>
    <row r="27" spans="1:26" s="2" customFormat="1" ht="15.75" x14ac:dyDescent="0.25">
      <c r="A27" s="1"/>
      <c r="B27" s="7">
        <v>9</v>
      </c>
      <c r="C27" s="19">
        <f>B27*$B$9</f>
        <v>1296</v>
      </c>
      <c r="D27" s="21">
        <f>C27-$F$8</f>
        <v>1274.2000000000003</v>
      </c>
      <c r="E27" s="17"/>
      <c r="F27" s="21">
        <f>$E$5+(D27/$B$2)</f>
        <v>1.3016800000000002</v>
      </c>
      <c r="G27" s="17"/>
      <c r="H27" s="10">
        <f>F27-G26</f>
        <v>7.2000000000000952E-3</v>
      </c>
      <c r="I27" s="7">
        <v>9</v>
      </c>
      <c r="J27" s="19">
        <f>I27*$B$9</f>
        <v>1296</v>
      </c>
      <c r="K27" s="21">
        <f>J27-$M$8</f>
        <v>854.34</v>
      </c>
      <c r="L27" s="17"/>
      <c r="M27" s="21">
        <f>$L$4-(K27/$I$2)</f>
        <v>0.65707599999999999</v>
      </c>
      <c r="N27" s="17"/>
      <c r="O27" s="1"/>
      <c r="P27" s="7">
        <v>9</v>
      </c>
      <c r="Q27" s="19">
        <f>P27*$B$9</f>
        <v>1296</v>
      </c>
      <c r="R27" s="21">
        <f>Q27-$F$8</f>
        <v>1274.2000000000003</v>
      </c>
      <c r="S27" s="17"/>
      <c r="T27" s="21">
        <f>$S$5+(R27/$P$2)</f>
        <v>1.30149</v>
      </c>
      <c r="U27" s="17"/>
      <c r="V27" s="1"/>
      <c r="W27" s="1"/>
      <c r="X27" s="1"/>
      <c r="Y27" s="1"/>
      <c r="Z27" s="1"/>
    </row>
    <row r="28" spans="1:26" ht="15.75" x14ac:dyDescent="0.25">
      <c r="A28" s="1"/>
      <c r="B28" s="4"/>
      <c r="C28" s="9">
        <f>C27+72</f>
        <v>1368</v>
      </c>
      <c r="D28" s="14"/>
      <c r="E28" s="15">
        <f>(D27+D29)/2</f>
        <v>1346.2000000000003</v>
      </c>
      <c r="F28" s="16"/>
      <c r="G28" s="15">
        <f>$E$5+(E28/$B$2)</f>
        <v>1.30888</v>
      </c>
      <c r="H28" s="10">
        <f>G28-F27</f>
        <v>7.1999999999998732E-3</v>
      </c>
      <c r="I28" s="4"/>
      <c r="J28" s="9">
        <f>J27+72</f>
        <v>1368</v>
      </c>
      <c r="K28" s="14"/>
      <c r="L28" s="15">
        <f t="shared" si="0"/>
        <v>926.34</v>
      </c>
      <c r="M28" s="16"/>
      <c r="N28" s="15">
        <f>$L$4-(L28/$I$2)</f>
        <v>0.64987600000000001</v>
      </c>
      <c r="P28" s="4"/>
      <c r="Q28" s="9">
        <f>Q27+72</f>
        <v>1368</v>
      </c>
      <c r="R28" s="14"/>
      <c r="S28" s="15">
        <f>(R27+R29)/2</f>
        <v>1346.2000000000003</v>
      </c>
      <c r="T28" s="16"/>
      <c r="U28" s="15">
        <f>$S$5+(S28/$B$2)</f>
        <v>1.3086899999999999</v>
      </c>
      <c r="V28" s="1"/>
      <c r="W28" s="1"/>
      <c r="X28" s="1"/>
      <c r="Y28" s="1"/>
      <c r="Z28" s="1"/>
    </row>
    <row r="29" spans="1:26" s="2" customFormat="1" ht="15.75" x14ac:dyDescent="0.25">
      <c r="A29" s="1"/>
      <c r="B29" s="7">
        <v>10</v>
      </c>
      <c r="C29" s="19">
        <f>B29*$B$9</f>
        <v>1440</v>
      </c>
      <c r="D29" s="21">
        <f>C29-$F$8</f>
        <v>1418.2000000000003</v>
      </c>
      <c r="E29" s="17"/>
      <c r="F29" s="21">
        <f>$E$5+(D29/$B$2)</f>
        <v>1.3160800000000001</v>
      </c>
      <c r="G29" s="17"/>
      <c r="H29" s="10">
        <f>F29-G28</f>
        <v>7.2000000000000952E-3</v>
      </c>
      <c r="I29" s="7">
        <v>10</v>
      </c>
      <c r="J29" s="19">
        <f>I29*$B$9</f>
        <v>1440</v>
      </c>
      <c r="K29" s="21">
        <f>J29-$M$8</f>
        <v>998.34</v>
      </c>
      <c r="L29" s="17"/>
      <c r="M29" s="21">
        <f>$L$4-(K29/$I$2)</f>
        <v>0.64267600000000003</v>
      </c>
      <c r="N29" s="17"/>
      <c r="O29" s="1"/>
      <c r="P29" s="7">
        <v>10</v>
      </c>
      <c r="Q29" s="19">
        <f>P29*$B$9</f>
        <v>1440</v>
      </c>
      <c r="R29" s="21">
        <f>Q29-$F$8</f>
        <v>1418.2000000000003</v>
      </c>
      <c r="S29" s="17"/>
      <c r="T29" s="21">
        <f>$S$5+(R29/$P$2)</f>
        <v>1.31589</v>
      </c>
      <c r="U29" s="17"/>
      <c r="V29" s="1"/>
      <c r="W29" s="1"/>
      <c r="X29" s="1"/>
      <c r="Y29" s="1"/>
      <c r="Z29" s="1"/>
    </row>
    <row r="30" spans="1:26" ht="15.75" x14ac:dyDescent="0.25">
      <c r="A30" s="1"/>
      <c r="B30" s="4"/>
      <c r="C30" s="9">
        <f>C29+72</f>
        <v>1512</v>
      </c>
      <c r="D30" s="14"/>
      <c r="E30" s="15">
        <f>(D29+D31)/2</f>
        <v>1490.2000000000003</v>
      </c>
      <c r="F30" s="16"/>
      <c r="G30" s="15">
        <f>$E$5+(E30/$B$2)</f>
        <v>1.32328</v>
      </c>
      <c r="H30" s="10">
        <f>G30-F29</f>
        <v>7.1999999999998732E-3</v>
      </c>
      <c r="I30" s="4"/>
      <c r="J30" s="9">
        <f>J29+72</f>
        <v>1512</v>
      </c>
      <c r="K30" s="14"/>
      <c r="L30" s="15">
        <f>(K29+K31)/2</f>
        <v>1070.3400000000001</v>
      </c>
      <c r="M30" s="16"/>
      <c r="N30" s="15">
        <f>$L$4-(L30/$I$2)</f>
        <v>0.63547599999999993</v>
      </c>
      <c r="P30" s="4"/>
      <c r="Q30" s="9">
        <f>Q29+72</f>
        <v>1512</v>
      </c>
      <c r="R30" s="14"/>
      <c r="S30" s="15">
        <f>(R29+R31)/2</f>
        <v>1490.2000000000003</v>
      </c>
      <c r="T30" s="16"/>
      <c r="U30" s="15">
        <f>$S$5+(S30/$B$2)</f>
        <v>1.3230899999999999</v>
      </c>
      <c r="V30" s="1"/>
      <c r="W30" s="1"/>
      <c r="X30" s="1"/>
      <c r="Y30" s="1"/>
      <c r="Z30" s="1"/>
    </row>
    <row r="31" spans="1:26" s="2" customFormat="1" ht="15.75" x14ac:dyDescent="0.25">
      <c r="A31" s="1"/>
      <c r="B31" s="7">
        <v>11</v>
      </c>
      <c r="C31" s="19">
        <f>B31*$B$9</f>
        <v>1584</v>
      </c>
      <c r="D31" s="21">
        <f>C31-$F$8</f>
        <v>1562.2000000000003</v>
      </c>
      <c r="E31" s="17"/>
      <c r="F31" s="21">
        <f>$E$5+(D31/$B$2)</f>
        <v>1.3304800000000001</v>
      </c>
      <c r="G31" s="17"/>
      <c r="H31" s="10">
        <f>F31-G30</f>
        <v>7.2000000000000952E-3</v>
      </c>
      <c r="I31" s="7">
        <v>11</v>
      </c>
      <c r="J31" s="19">
        <f>I31*$B$9</f>
        <v>1584</v>
      </c>
      <c r="K31" s="21">
        <f>J31-$M$8</f>
        <v>1142.3400000000001</v>
      </c>
      <c r="L31" s="17"/>
      <c r="M31" s="21">
        <f>$L$4-(K31/$I$2)</f>
        <v>0.62827599999999995</v>
      </c>
      <c r="N31" s="17"/>
      <c r="O31" s="1"/>
      <c r="P31" s="7">
        <v>11</v>
      </c>
      <c r="Q31" s="19">
        <f>P31*$B$9</f>
        <v>1584</v>
      </c>
      <c r="R31" s="21">
        <f>Q31-$F$8</f>
        <v>1562.2000000000003</v>
      </c>
      <c r="S31" s="17"/>
      <c r="T31" s="21">
        <f>$S$5+(R31/$P$2)</f>
        <v>1.33029</v>
      </c>
      <c r="U31" s="17"/>
      <c r="V31" s="1"/>
      <c r="W31" s="1"/>
      <c r="X31" s="1"/>
      <c r="Y31" s="1"/>
      <c r="Z31" s="1"/>
    </row>
    <row r="32" spans="1:26" ht="15.75" x14ac:dyDescent="0.25">
      <c r="A32" s="1"/>
      <c r="B32" s="4"/>
      <c r="C32" s="9">
        <f>C31+72</f>
        <v>1656</v>
      </c>
      <c r="D32" s="16"/>
      <c r="E32" s="15">
        <f>(D31+D33)/2</f>
        <v>1634.2000000000003</v>
      </c>
      <c r="F32" s="16"/>
      <c r="G32" s="15">
        <f>$E$5+(E32/$B$2)</f>
        <v>1.3376800000000002</v>
      </c>
      <c r="H32" s="10">
        <f>G32-F31</f>
        <v>7.2000000000000952E-3</v>
      </c>
      <c r="I32" s="4"/>
      <c r="J32" s="9">
        <f>J31+72</f>
        <v>1656</v>
      </c>
      <c r="K32" s="16"/>
      <c r="L32" s="15">
        <f t="shared" si="0"/>
        <v>1214.3400000000001</v>
      </c>
      <c r="M32" s="16"/>
      <c r="N32" s="15">
        <f>$L$4-(L32/$I$2)</f>
        <v>0.62107599999999996</v>
      </c>
      <c r="P32" s="4"/>
      <c r="Q32" s="9">
        <f>Q31+72</f>
        <v>1656</v>
      </c>
      <c r="R32" s="16"/>
      <c r="S32" s="15">
        <f>(R31+R33)/2</f>
        <v>1634.2000000000003</v>
      </c>
      <c r="T32" s="16"/>
      <c r="U32" s="15">
        <f>$S$5+(S32/$B$2)</f>
        <v>1.3374900000000001</v>
      </c>
      <c r="V32" s="1"/>
      <c r="W32" s="1"/>
      <c r="X32" s="1"/>
      <c r="Y32" s="1"/>
      <c r="Z32" s="1"/>
    </row>
    <row r="33" spans="1:26" s="2" customFormat="1" ht="15.75" x14ac:dyDescent="0.25">
      <c r="A33" s="1"/>
      <c r="B33" s="7">
        <v>12</v>
      </c>
      <c r="C33" s="19">
        <f>B33*$B$9</f>
        <v>1728</v>
      </c>
      <c r="D33" s="21">
        <f>C33-$F$8</f>
        <v>1706.2000000000003</v>
      </c>
      <c r="E33" s="17"/>
      <c r="F33" s="21">
        <f>$E$5+(D33/$B$2)</f>
        <v>1.3448800000000001</v>
      </c>
      <c r="G33" s="17"/>
      <c r="H33" s="10">
        <f>F33-G32</f>
        <v>7.1999999999998732E-3</v>
      </c>
      <c r="I33" s="7">
        <v>12</v>
      </c>
      <c r="J33" s="19">
        <f>I33*$B$9</f>
        <v>1728</v>
      </c>
      <c r="K33" s="21">
        <f>J33-$M$8</f>
        <v>1286.3400000000001</v>
      </c>
      <c r="L33" s="17"/>
      <c r="M33" s="21">
        <f>$L$4-(K33/$I$2)</f>
        <v>0.61387599999999998</v>
      </c>
      <c r="N33" s="17"/>
      <c r="O33" s="1"/>
      <c r="P33" s="7">
        <v>12</v>
      </c>
      <c r="Q33" s="19">
        <f>P33*$B$9</f>
        <v>1728</v>
      </c>
      <c r="R33" s="21">
        <f>Q33-$F$8</f>
        <v>1706.2000000000003</v>
      </c>
      <c r="S33" s="17"/>
      <c r="T33" s="21">
        <f>$S$5+(R33/$P$2)</f>
        <v>1.3446899999999999</v>
      </c>
      <c r="U33" s="17"/>
      <c r="V33" s="1"/>
      <c r="W33" s="1"/>
      <c r="X33" s="1"/>
      <c r="Y33" s="1"/>
      <c r="Z33" s="1"/>
    </row>
    <row r="34" spans="1:26" s="2" customFormat="1" ht="15.75" x14ac:dyDescent="0.25">
      <c r="A34" s="1"/>
      <c r="B34" s="4"/>
      <c r="C34" s="9">
        <f>C33+72</f>
        <v>1800</v>
      </c>
      <c r="D34" s="16"/>
      <c r="E34" s="15">
        <f>(D33+D35)/2</f>
        <v>1778.2000000000003</v>
      </c>
      <c r="F34" s="16"/>
      <c r="G34" s="15">
        <f>$E$5+(E34/$B$2)</f>
        <v>1.3520800000000002</v>
      </c>
      <c r="H34" s="10">
        <f>G34-F33</f>
        <v>7.2000000000000952E-3</v>
      </c>
      <c r="I34" s="4"/>
      <c r="J34" s="9">
        <f>J33+72</f>
        <v>1800</v>
      </c>
      <c r="K34" s="16"/>
      <c r="L34" s="15">
        <f>(K33+K35)/2</f>
        <v>1358.3400000000001</v>
      </c>
      <c r="M34" s="16"/>
      <c r="N34" s="15">
        <f>$L$4-(L34/$I$2)</f>
        <v>0.60667599999999999</v>
      </c>
      <c r="O34" s="1"/>
      <c r="P34" s="4"/>
      <c r="Q34" s="9">
        <f>Q33+72</f>
        <v>1800</v>
      </c>
      <c r="R34" s="16"/>
      <c r="S34" s="15">
        <f>(R33+R35)/2</f>
        <v>1778.2000000000003</v>
      </c>
      <c r="T34" s="16"/>
      <c r="U34" s="15">
        <f>$S$5+(S34/$B$2)</f>
        <v>1.35189</v>
      </c>
      <c r="V34" s="1"/>
      <c r="W34" s="1"/>
      <c r="X34" s="1"/>
      <c r="Y34" s="1"/>
      <c r="Z34" s="1"/>
    </row>
    <row r="35" spans="1:26" s="2" customFormat="1" ht="15.75" x14ac:dyDescent="0.25">
      <c r="A35" s="1"/>
      <c r="B35" s="7">
        <v>13</v>
      </c>
      <c r="C35" s="19">
        <f>B35*$B$9</f>
        <v>1872</v>
      </c>
      <c r="D35" s="21">
        <f>C35-$F$8</f>
        <v>1850.2000000000003</v>
      </c>
      <c r="E35" s="17"/>
      <c r="F35" s="21">
        <f>$E$5+(D35/$B$2)</f>
        <v>1.35928</v>
      </c>
      <c r="G35" s="17"/>
      <c r="H35" s="10">
        <f>F35-G34</f>
        <v>7.1999999999998732E-3</v>
      </c>
      <c r="I35" s="7">
        <v>13</v>
      </c>
      <c r="J35" s="19">
        <f>I35*$B$9</f>
        <v>1872</v>
      </c>
      <c r="K35" s="21">
        <f>J35-$M$8</f>
        <v>1430.3400000000001</v>
      </c>
      <c r="L35" s="17"/>
      <c r="M35" s="21">
        <f>$L$4-(K35/$I$2)</f>
        <v>0.59947600000000001</v>
      </c>
      <c r="N35" s="17"/>
      <c r="O35" s="1"/>
      <c r="P35" s="7">
        <v>13</v>
      </c>
      <c r="Q35" s="19">
        <f>P35*$B$9</f>
        <v>1872</v>
      </c>
      <c r="R35" s="21">
        <f>Q35-$F$8</f>
        <v>1850.2000000000003</v>
      </c>
      <c r="S35" s="17"/>
      <c r="T35" s="21">
        <f>$S$5+(R35/$P$2)</f>
        <v>1.3590899999999999</v>
      </c>
      <c r="U35" s="17"/>
      <c r="V35" s="1"/>
      <c r="W35" s="1"/>
      <c r="X35" s="1"/>
      <c r="Y35" s="1"/>
      <c r="Z35" s="1"/>
    </row>
    <row r="36" spans="1:26" s="2" customFormat="1" ht="15.75" x14ac:dyDescent="0.25">
      <c r="A36" s="1"/>
      <c r="B36" s="4"/>
      <c r="C36" s="9">
        <f>C35+72</f>
        <v>1944</v>
      </c>
      <c r="D36" s="16"/>
      <c r="E36" s="15">
        <f>(D35+D37)/2</f>
        <v>1922.2000000000003</v>
      </c>
      <c r="F36" s="16"/>
      <c r="G36" s="15">
        <f>$E$5+(E36/$B$2)</f>
        <v>1.3664800000000001</v>
      </c>
      <c r="H36" s="10">
        <f>G36-F35</f>
        <v>7.2000000000000952E-3</v>
      </c>
      <c r="I36" s="4"/>
      <c r="J36" s="9">
        <f>J35+72</f>
        <v>1944</v>
      </c>
      <c r="K36" s="16"/>
      <c r="L36" s="15">
        <f>(K35+K37)/2</f>
        <v>1502.3400000000001</v>
      </c>
      <c r="M36" s="16"/>
      <c r="N36" s="15">
        <f>$L$4-(L36/$I$2)</f>
        <v>0.59227600000000002</v>
      </c>
      <c r="O36" s="1"/>
      <c r="P36" s="4"/>
      <c r="Q36" s="9">
        <f>Q35+72</f>
        <v>1944</v>
      </c>
      <c r="R36" s="16"/>
      <c r="S36" s="15">
        <f>(R35+R37)/2</f>
        <v>1922.2000000000003</v>
      </c>
      <c r="T36" s="16"/>
      <c r="U36" s="15">
        <f>$S$5+(S36/$B$2)</f>
        <v>1.36629</v>
      </c>
      <c r="V36" s="1"/>
      <c r="W36" s="1"/>
      <c r="X36" s="1"/>
      <c r="Y36" s="1"/>
      <c r="Z36" s="1"/>
    </row>
    <row r="37" spans="1:26" s="2" customFormat="1" ht="15.75" x14ac:dyDescent="0.25">
      <c r="A37" s="1"/>
      <c r="B37" s="7">
        <v>14</v>
      </c>
      <c r="C37" s="19">
        <f>B37*$B$9</f>
        <v>2016</v>
      </c>
      <c r="D37" s="21">
        <f>C37-$F$8</f>
        <v>1994.2000000000003</v>
      </c>
      <c r="E37" s="17"/>
      <c r="F37" s="21">
        <f>$E$5+(D37/$B$2)</f>
        <v>1.37368</v>
      </c>
      <c r="G37" s="17"/>
      <c r="H37" s="10">
        <f>F37-G36</f>
        <v>7.1999999999998732E-3</v>
      </c>
      <c r="I37" s="7">
        <v>14</v>
      </c>
      <c r="J37" s="19">
        <f>I37*$B$9</f>
        <v>2016</v>
      </c>
      <c r="K37" s="21">
        <f>J37-$M$8</f>
        <v>1574.3400000000001</v>
      </c>
      <c r="L37" s="17"/>
      <c r="M37" s="21">
        <f>$L$4-(K37/$I$2)</f>
        <v>0.58507599999999993</v>
      </c>
      <c r="N37" s="17"/>
      <c r="O37" s="1"/>
      <c r="P37" s="7">
        <v>14</v>
      </c>
      <c r="Q37" s="19">
        <f>P37*$B$9</f>
        <v>2016</v>
      </c>
      <c r="R37" s="21">
        <f>Q37-$F$8</f>
        <v>1994.2000000000003</v>
      </c>
      <c r="S37" s="17"/>
      <c r="T37" s="21">
        <f>$S$5+(R37/$P$2)</f>
        <v>1.3734899999999999</v>
      </c>
      <c r="U37" s="17"/>
      <c r="V37" s="1"/>
      <c r="W37" s="1"/>
      <c r="X37" s="1"/>
      <c r="Y37" s="1"/>
      <c r="Z37" s="1"/>
    </row>
    <row r="38" spans="1:26" s="2" customFormat="1" ht="15.75" x14ac:dyDescent="0.25">
      <c r="A38" s="1"/>
      <c r="B38" s="4"/>
      <c r="C38" s="9">
        <f>C37+72</f>
        <v>2088</v>
      </c>
      <c r="D38" s="16"/>
      <c r="E38" s="15">
        <f>(D37+D39)/2</f>
        <v>2066.2000000000003</v>
      </c>
      <c r="F38" s="16"/>
      <c r="G38" s="15">
        <f>$E$5+(E38/$B$2)</f>
        <v>1.3808800000000001</v>
      </c>
      <c r="H38" s="10">
        <f>G38-F37</f>
        <v>7.2000000000000952E-3</v>
      </c>
      <c r="I38" s="4"/>
      <c r="J38" s="9">
        <f>J37+72</f>
        <v>2088</v>
      </c>
      <c r="K38" s="16"/>
      <c r="L38" s="15">
        <f>(K37+K39)/2</f>
        <v>1646.3400000000001</v>
      </c>
      <c r="M38" s="16"/>
      <c r="N38" s="15">
        <f>$L$4-(L38/$I$2)</f>
        <v>0.57787600000000006</v>
      </c>
      <c r="O38" s="1"/>
      <c r="P38" s="4"/>
      <c r="Q38" s="9">
        <f>Q37+72</f>
        <v>2088</v>
      </c>
      <c r="R38" s="16"/>
      <c r="S38" s="15">
        <f>(R37+R39)/2</f>
        <v>2066.2000000000003</v>
      </c>
      <c r="T38" s="16"/>
      <c r="U38" s="15">
        <f>$S$5+(S38/$B$2)</f>
        <v>1.38069</v>
      </c>
      <c r="V38" s="1"/>
      <c r="W38" s="1"/>
      <c r="X38" s="1"/>
      <c r="Y38" s="1"/>
      <c r="Z38" s="1"/>
    </row>
    <row r="39" spans="1:26" s="2" customFormat="1" ht="15.75" x14ac:dyDescent="0.25">
      <c r="A39" s="1"/>
      <c r="B39" s="7">
        <v>15</v>
      </c>
      <c r="C39" s="19">
        <f>B39*$B$9</f>
        <v>2160</v>
      </c>
      <c r="D39" s="21">
        <f>C39-$F$8</f>
        <v>2138.2000000000003</v>
      </c>
      <c r="E39" s="17"/>
      <c r="F39" s="21">
        <f>$E$5+(D39/$B$2)</f>
        <v>1.3880800000000002</v>
      </c>
      <c r="G39" s="17"/>
      <c r="H39" s="10">
        <f>F39-G38</f>
        <v>7.2000000000000952E-3</v>
      </c>
      <c r="I39" s="7">
        <v>15</v>
      </c>
      <c r="J39" s="19">
        <f>I39*$B$9</f>
        <v>2160</v>
      </c>
      <c r="K39" s="21">
        <f>J39-$M$8</f>
        <v>1718.3400000000001</v>
      </c>
      <c r="L39" s="17"/>
      <c r="M39" s="21">
        <f>$L$4-(K39/$I$2)</f>
        <v>0.57067599999999996</v>
      </c>
      <c r="N39" s="17"/>
      <c r="O39" s="1"/>
      <c r="P39" s="7">
        <v>15</v>
      </c>
      <c r="Q39" s="19">
        <f>P39*$B$9</f>
        <v>2160</v>
      </c>
      <c r="R39" s="21">
        <f>Q39-$F$8</f>
        <v>2138.2000000000003</v>
      </c>
      <c r="S39" s="17"/>
      <c r="T39" s="21">
        <f>$S$5+(R39/$P$2)</f>
        <v>1.3878900000000001</v>
      </c>
      <c r="U39" s="17"/>
      <c r="V39" s="1"/>
      <c r="W39" s="1"/>
      <c r="X39" s="1"/>
      <c r="Y39" s="1"/>
      <c r="Z39" s="1"/>
    </row>
    <row r="40" spans="1:26" s="2" customFormat="1" ht="15.75" x14ac:dyDescent="0.25">
      <c r="A40" s="1"/>
      <c r="B40" s="4"/>
      <c r="C40" s="9">
        <f>C39+72</f>
        <v>2232</v>
      </c>
      <c r="D40" s="16"/>
      <c r="E40" s="15">
        <f>(D39+D41)/2</f>
        <v>2210.2000000000003</v>
      </c>
      <c r="F40" s="16"/>
      <c r="G40" s="15">
        <f>$E$5+(E40/$B$2)</f>
        <v>1.3952800000000001</v>
      </c>
      <c r="H40" s="10">
        <f>G40-F39</f>
        <v>7.1999999999998732E-3</v>
      </c>
      <c r="I40" s="4"/>
      <c r="J40" s="9">
        <f>J39+72</f>
        <v>2232</v>
      </c>
      <c r="K40" s="16"/>
      <c r="L40" s="15">
        <f>(K39+K41)/2</f>
        <v>1790.3400000000001</v>
      </c>
      <c r="M40" s="16"/>
      <c r="N40" s="15">
        <f>$L$4-(L40/$I$2)</f>
        <v>0.56347599999999998</v>
      </c>
      <c r="O40" s="1"/>
      <c r="P40" s="4"/>
      <c r="Q40" s="9">
        <f>Q39+72</f>
        <v>2232</v>
      </c>
      <c r="R40" s="16"/>
      <c r="S40" s="15">
        <f>(R39+R41)/2</f>
        <v>2210.2000000000003</v>
      </c>
      <c r="T40" s="16"/>
      <c r="U40" s="15">
        <f>$S$5+(S40/$B$2)</f>
        <v>1.3950899999999999</v>
      </c>
      <c r="V40" s="1"/>
      <c r="W40" s="1"/>
      <c r="X40" s="1"/>
      <c r="Y40" s="1"/>
      <c r="Z40" s="1"/>
    </row>
    <row r="41" spans="1:26" s="2" customFormat="1" ht="15.75" x14ac:dyDescent="0.25">
      <c r="A41" s="1"/>
      <c r="B41" s="7">
        <v>16</v>
      </c>
      <c r="C41" s="19">
        <f>B41*$B$9</f>
        <v>2304</v>
      </c>
      <c r="D41" s="21">
        <f>C41-$F$8</f>
        <v>2282.2000000000003</v>
      </c>
      <c r="E41" s="17"/>
      <c r="F41" s="21">
        <f>$E$5+(D41/$B$2)</f>
        <v>1.4024800000000002</v>
      </c>
      <c r="G41" s="17"/>
      <c r="H41" s="10">
        <f>F41-G40</f>
        <v>7.2000000000000952E-3</v>
      </c>
      <c r="I41" s="7">
        <v>16</v>
      </c>
      <c r="J41" s="19">
        <f>I41*$B$9</f>
        <v>2304</v>
      </c>
      <c r="K41" s="21">
        <f>J41-$M$8</f>
        <v>1862.3400000000001</v>
      </c>
      <c r="L41" s="17"/>
      <c r="M41" s="21">
        <f>$L$4-(K41/$I$2)</f>
        <v>0.55627599999999999</v>
      </c>
      <c r="N41" s="17"/>
      <c r="O41" s="1"/>
      <c r="P41" s="7">
        <v>16</v>
      </c>
      <c r="Q41" s="19">
        <f>P41*$B$9</f>
        <v>2304</v>
      </c>
      <c r="R41" s="21">
        <f>Q41-$F$8</f>
        <v>2282.2000000000003</v>
      </c>
      <c r="S41" s="17"/>
      <c r="T41" s="21">
        <f>$S$5+(R41/$P$2)</f>
        <v>1.40229</v>
      </c>
      <c r="U41" s="17"/>
      <c r="V41" s="1"/>
      <c r="W41" s="1"/>
      <c r="X41" s="1"/>
      <c r="Y41" s="1"/>
      <c r="Z41" s="1"/>
    </row>
    <row r="42" spans="1:26" s="2" customFormat="1" ht="15.75" x14ac:dyDescent="0.25">
      <c r="A42" s="1"/>
      <c r="B42" s="4"/>
      <c r="C42" s="9">
        <f>C41+72</f>
        <v>2376</v>
      </c>
      <c r="D42" s="16"/>
      <c r="E42" s="15">
        <f>(D41+D43)/2</f>
        <v>2354.2000000000003</v>
      </c>
      <c r="F42" s="16"/>
      <c r="G42" s="15">
        <f>$E$5+(E42/$B$2)</f>
        <v>1.40968</v>
      </c>
      <c r="H42" s="10">
        <f>G42-F41</f>
        <v>7.1999999999998732E-3</v>
      </c>
      <c r="I42" s="4"/>
      <c r="J42" s="9">
        <f>J41+72</f>
        <v>2376</v>
      </c>
      <c r="K42" s="16"/>
      <c r="L42" s="15">
        <f>(K41+K43)/2</f>
        <v>1934.3400000000001</v>
      </c>
      <c r="M42" s="16"/>
      <c r="N42" s="15">
        <f>$L$4-(L42/$I$2)</f>
        <v>0.54907600000000001</v>
      </c>
      <c r="O42" s="1"/>
      <c r="P42" s="4"/>
      <c r="Q42" s="9">
        <f>Q41+72</f>
        <v>2376</v>
      </c>
      <c r="R42" s="16"/>
      <c r="S42" s="15">
        <f>(R41+R43)/2</f>
        <v>2354.2000000000003</v>
      </c>
      <c r="T42" s="16"/>
      <c r="U42" s="15">
        <f>$S$5+(S42/$B$2)</f>
        <v>1.4094899999999999</v>
      </c>
      <c r="V42" s="1"/>
      <c r="W42" s="1"/>
      <c r="X42" s="1"/>
      <c r="Y42" s="1"/>
      <c r="Z42" s="1"/>
    </row>
    <row r="43" spans="1:26" s="2" customFormat="1" ht="15.75" x14ac:dyDescent="0.25">
      <c r="A43" s="1"/>
      <c r="B43" s="7">
        <v>17</v>
      </c>
      <c r="C43" s="19">
        <f>B43*$B$9</f>
        <v>2448</v>
      </c>
      <c r="D43" s="21">
        <f>C43-$F$8</f>
        <v>2426.2000000000003</v>
      </c>
      <c r="E43" s="17"/>
      <c r="F43" s="21">
        <f>$E$5+(D43/$B$2)</f>
        <v>1.4168800000000001</v>
      </c>
      <c r="G43" s="17"/>
      <c r="H43" s="10">
        <f>F43-G42</f>
        <v>7.2000000000000952E-3</v>
      </c>
      <c r="I43" s="7">
        <v>17</v>
      </c>
      <c r="J43" s="19">
        <f>I43*$B$9</f>
        <v>2448</v>
      </c>
      <c r="K43" s="21">
        <f>J43-$M$8</f>
        <v>2006.3400000000001</v>
      </c>
      <c r="L43" s="17"/>
      <c r="M43" s="21">
        <f>$L$4-(K43/$I$2)</f>
        <v>0.54187600000000002</v>
      </c>
      <c r="N43" s="17"/>
      <c r="O43" s="1"/>
      <c r="P43" s="7">
        <v>17</v>
      </c>
      <c r="Q43" s="19">
        <f>P43*$B$9</f>
        <v>2448</v>
      </c>
      <c r="R43" s="21">
        <f>Q43-$F$8</f>
        <v>2426.2000000000003</v>
      </c>
      <c r="S43" s="17"/>
      <c r="T43" s="21">
        <f>$S$5+(R43/$P$2)</f>
        <v>1.41669</v>
      </c>
      <c r="U43" s="17"/>
      <c r="V43" s="1"/>
      <c r="W43" s="1"/>
      <c r="X43" s="1"/>
      <c r="Y43" s="1"/>
      <c r="Z43" s="1"/>
    </row>
    <row r="44" spans="1:26" s="2" customFormat="1" ht="15.75" x14ac:dyDescent="0.25">
      <c r="A44" s="1"/>
      <c r="B44" s="4"/>
      <c r="C44" s="9">
        <f>C43+72</f>
        <v>2520</v>
      </c>
      <c r="D44" s="16"/>
      <c r="E44" s="15">
        <f>(D43+D45)/2</f>
        <v>2498.2000000000003</v>
      </c>
      <c r="F44" s="16"/>
      <c r="G44" s="15">
        <f>$E$5+(E44/$B$2)</f>
        <v>1.42408</v>
      </c>
      <c r="H44" s="10">
        <f>G44-F43</f>
        <v>7.1999999999998732E-3</v>
      </c>
      <c r="I44" s="4"/>
      <c r="J44" s="9">
        <f>J43+72</f>
        <v>2520</v>
      </c>
      <c r="K44" s="16"/>
      <c r="L44" s="15">
        <f>(K43+K45)/2</f>
        <v>2078.34</v>
      </c>
      <c r="M44" s="16"/>
      <c r="N44" s="15">
        <f>$L$4-(L44/$I$2)</f>
        <v>0.53467599999999993</v>
      </c>
      <c r="O44" s="1"/>
      <c r="P44" s="4"/>
      <c r="Q44" s="9">
        <f>Q43+72</f>
        <v>2520</v>
      </c>
      <c r="R44" s="16"/>
      <c r="S44" s="15">
        <f>(R43+R45)/2</f>
        <v>2498.2000000000003</v>
      </c>
      <c r="T44" s="16"/>
      <c r="U44" s="15">
        <f>$S$5+(S44/$B$2)</f>
        <v>1.4238899999999999</v>
      </c>
      <c r="V44" s="1"/>
      <c r="W44" s="1"/>
      <c r="X44" s="1"/>
      <c r="Y44" s="1"/>
      <c r="Z44" s="1"/>
    </row>
    <row r="45" spans="1:26" s="2" customFormat="1" ht="15.75" x14ac:dyDescent="0.25">
      <c r="A45" s="1"/>
      <c r="B45" s="7">
        <v>18</v>
      </c>
      <c r="C45" s="19">
        <f>B45*$B$9</f>
        <v>2592</v>
      </c>
      <c r="D45" s="21">
        <f>C45-$F$8</f>
        <v>2570.2000000000003</v>
      </c>
      <c r="E45" s="17"/>
      <c r="F45" s="21">
        <f>$E$5+(D45/$B$2)</f>
        <v>1.4312800000000001</v>
      </c>
      <c r="G45" s="17"/>
      <c r="H45" s="10">
        <f>F45-G44</f>
        <v>7.2000000000000952E-3</v>
      </c>
      <c r="I45" s="7">
        <v>18</v>
      </c>
      <c r="J45" s="19">
        <f>I45*$B$9</f>
        <v>2592</v>
      </c>
      <c r="K45" s="21">
        <f>J45-$M$8</f>
        <v>2150.34</v>
      </c>
      <c r="L45" s="17"/>
      <c r="M45" s="21">
        <f>$L$4-(K45/$I$2)</f>
        <v>0.52747600000000006</v>
      </c>
      <c r="N45" s="17"/>
      <c r="O45" s="1"/>
      <c r="P45" s="7">
        <v>18</v>
      </c>
      <c r="Q45" s="19">
        <f>P45*$B$9</f>
        <v>2592</v>
      </c>
      <c r="R45" s="21">
        <f>Q45-$F$8</f>
        <v>2570.2000000000003</v>
      </c>
      <c r="S45" s="17"/>
      <c r="T45" s="21">
        <f>$S$5+(R45/$P$2)</f>
        <v>1.43109</v>
      </c>
      <c r="U45" s="17"/>
      <c r="V45" s="1"/>
      <c r="W45" s="1"/>
      <c r="X45" s="1"/>
      <c r="Y45" s="1"/>
      <c r="Z45" s="1"/>
    </row>
    <row r="46" spans="1:26" s="2" customFormat="1" ht="15.75" x14ac:dyDescent="0.25">
      <c r="A46" s="1"/>
      <c r="B46" s="4"/>
      <c r="C46" s="9">
        <f>C45+72</f>
        <v>2664</v>
      </c>
      <c r="D46" s="16"/>
      <c r="E46" s="15">
        <f>(D45+D47)/2</f>
        <v>2642.2000000000003</v>
      </c>
      <c r="F46" s="16"/>
      <c r="G46" s="15">
        <f>$E$5+(E46/$B$2)</f>
        <v>1.4384800000000002</v>
      </c>
      <c r="H46" s="10">
        <f>G46-F45</f>
        <v>7.2000000000000952E-3</v>
      </c>
      <c r="I46" s="4"/>
      <c r="J46" s="9">
        <f>J45+72</f>
        <v>2664</v>
      </c>
      <c r="K46" s="16"/>
      <c r="L46" s="15">
        <f>(K45+K47)/2</f>
        <v>2222.34</v>
      </c>
      <c r="M46" s="16"/>
      <c r="N46" s="15">
        <f>$L$4-(L46/$I$2)</f>
        <v>0.52027599999999996</v>
      </c>
      <c r="O46" s="1"/>
      <c r="P46" s="4"/>
      <c r="Q46" s="9">
        <f>Q45+72</f>
        <v>2664</v>
      </c>
      <c r="R46" s="16"/>
      <c r="S46" s="15">
        <f>(R45+R47)/2</f>
        <v>2642.2000000000003</v>
      </c>
      <c r="T46" s="16"/>
      <c r="U46" s="15">
        <f>$S$5+(S46/$B$2)</f>
        <v>1.4382899999999998</v>
      </c>
      <c r="V46" s="1"/>
      <c r="W46" s="1"/>
      <c r="X46" s="1"/>
      <c r="Y46" s="1"/>
      <c r="Z46" s="1"/>
    </row>
    <row r="47" spans="1:26" s="2" customFormat="1" ht="15.75" x14ac:dyDescent="0.25">
      <c r="A47" s="1"/>
      <c r="B47" s="7">
        <v>19</v>
      </c>
      <c r="C47" s="19">
        <f>B47*$B$9</f>
        <v>2736</v>
      </c>
      <c r="D47" s="21">
        <f>C47-$F$8</f>
        <v>2714.2000000000003</v>
      </c>
      <c r="E47" s="17"/>
      <c r="F47" s="21">
        <f>$E$5+(D47/$B$2)</f>
        <v>1.4456800000000001</v>
      </c>
      <c r="G47" s="17"/>
      <c r="H47" s="10">
        <f>F47-G46</f>
        <v>7.1999999999998732E-3</v>
      </c>
      <c r="I47" s="7">
        <v>19</v>
      </c>
      <c r="J47" s="19">
        <f>I47*$B$9</f>
        <v>2736</v>
      </c>
      <c r="K47" s="21">
        <f>J47-$M$8</f>
        <v>2294.34</v>
      </c>
      <c r="L47" s="17"/>
      <c r="M47" s="21">
        <f>$L$4-(K47/$I$2)</f>
        <v>0.51307599999999998</v>
      </c>
      <c r="N47" s="17"/>
      <c r="O47" s="1"/>
      <c r="P47" s="7">
        <v>19</v>
      </c>
      <c r="Q47" s="19">
        <f>P47*$B$9</f>
        <v>2736</v>
      </c>
      <c r="R47" s="21">
        <f>Q47-$F$8</f>
        <v>2714.2000000000003</v>
      </c>
      <c r="S47" s="17"/>
      <c r="T47" s="21">
        <f>$S$5+(R47/$P$2)</f>
        <v>1.4454899999999999</v>
      </c>
      <c r="U47" s="17"/>
      <c r="V47" s="1"/>
      <c r="W47" s="1"/>
      <c r="X47" s="1"/>
      <c r="Y47" s="1"/>
      <c r="Z47" s="1"/>
    </row>
    <row r="48" spans="1:26" s="2" customFormat="1" ht="15.75" x14ac:dyDescent="0.25">
      <c r="A48" s="1"/>
      <c r="B48" s="4"/>
      <c r="C48" s="9">
        <f>C47+72</f>
        <v>2808</v>
      </c>
      <c r="D48" s="16"/>
      <c r="E48" s="15">
        <f>(D47+D49)/2</f>
        <v>2786.2000000000003</v>
      </c>
      <c r="F48" s="16"/>
      <c r="G48" s="15">
        <f>$E$5+(E48/$B$2)</f>
        <v>1.4528800000000002</v>
      </c>
      <c r="H48" s="10">
        <f>G48-F47</f>
        <v>7.2000000000000952E-3</v>
      </c>
      <c r="I48" s="4"/>
      <c r="J48" s="9">
        <f>J47+72</f>
        <v>2808</v>
      </c>
      <c r="K48" s="16"/>
      <c r="L48" s="15">
        <f>(K47+K49)/2</f>
        <v>2366.34</v>
      </c>
      <c r="M48" s="16"/>
      <c r="N48" s="15">
        <f>$L$4-(L48/$I$2)</f>
        <v>0.50587599999999999</v>
      </c>
      <c r="O48" s="1"/>
      <c r="P48" s="4"/>
      <c r="Q48" s="9">
        <f>Q47+72</f>
        <v>2808</v>
      </c>
      <c r="R48" s="16"/>
      <c r="S48" s="15">
        <f>(R47+R49)/2</f>
        <v>2786.2000000000003</v>
      </c>
      <c r="T48" s="16"/>
      <c r="U48" s="15">
        <f>$S$5+(S48/$B$2)</f>
        <v>1.45269</v>
      </c>
      <c r="V48" s="1"/>
      <c r="W48" s="1"/>
      <c r="X48" s="1"/>
      <c r="Y48" s="1"/>
      <c r="Z48" s="1"/>
    </row>
    <row r="49" spans="1:26" s="2" customFormat="1" ht="15.75" x14ac:dyDescent="0.25">
      <c r="A49" s="1"/>
      <c r="B49" s="7">
        <v>20</v>
      </c>
      <c r="C49" s="19">
        <f>B49*$B$9</f>
        <v>2880</v>
      </c>
      <c r="D49" s="21">
        <f>C49-$F$8</f>
        <v>2858.2000000000003</v>
      </c>
      <c r="E49" s="17"/>
      <c r="F49" s="21">
        <f>$E$5+(D49/$B$2)</f>
        <v>1.46008</v>
      </c>
      <c r="G49" s="17"/>
      <c r="H49" s="10">
        <f>F49-G48</f>
        <v>7.1999999999998732E-3</v>
      </c>
      <c r="I49" s="7">
        <v>20</v>
      </c>
      <c r="J49" s="19">
        <f>I49*$B$9</f>
        <v>2880</v>
      </c>
      <c r="K49" s="21">
        <f>J49-$M$8</f>
        <v>2438.34</v>
      </c>
      <c r="L49" s="17"/>
      <c r="M49" s="21">
        <f>$L$4-(K49/$I$2)</f>
        <v>0.49867600000000001</v>
      </c>
      <c r="N49" s="17"/>
      <c r="O49" s="1"/>
      <c r="P49" s="7">
        <v>20</v>
      </c>
      <c r="Q49" s="19">
        <f>P49*$B$9</f>
        <v>2880</v>
      </c>
      <c r="R49" s="21">
        <f>Q49-$F$8</f>
        <v>2858.2000000000003</v>
      </c>
      <c r="S49" s="17"/>
      <c r="T49" s="21">
        <f>$S$5+(R49/$P$2)</f>
        <v>1.4598899999999999</v>
      </c>
      <c r="U49" s="17"/>
      <c r="V49" s="1"/>
      <c r="W49" s="1"/>
      <c r="X49" s="1"/>
      <c r="Y49" s="1"/>
      <c r="Z49" s="1"/>
    </row>
    <row r="50" spans="1:26" s="2" customFormat="1" ht="15.75" x14ac:dyDescent="0.25">
      <c r="A50" s="1"/>
      <c r="B50" s="4"/>
      <c r="C50" s="9">
        <f>C49+72</f>
        <v>2952</v>
      </c>
      <c r="D50" s="16"/>
      <c r="E50" s="15">
        <f>(D49+D51)/2</f>
        <v>2930.2000000000003</v>
      </c>
      <c r="F50" s="16"/>
      <c r="G50" s="15">
        <f>$E$5+(E50/$B$2)</f>
        <v>1.4672800000000001</v>
      </c>
      <c r="H50" s="10">
        <f>G50-F49</f>
        <v>7.2000000000000952E-3</v>
      </c>
      <c r="I50" s="4"/>
      <c r="J50" s="9">
        <f>J49+72</f>
        <v>2952</v>
      </c>
      <c r="K50" s="16"/>
      <c r="L50" s="15">
        <f>(K49+K51)/2</f>
        <v>2510.34</v>
      </c>
      <c r="M50" s="16"/>
      <c r="N50" s="15">
        <f>$L$4-(L50/$I$2)</f>
        <v>0.49147599999999997</v>
      </c>
      <c r="O50" s="1"/>
      <c r="P50" s="4"/>
      <c r="Q50" s="9">
        <f>Q49+72</f>
        <v>2952</v>
      </c>
      <c r="R50" s="16"/>
      <c r="S50" s="15">
        <f>(R49+R51)/2</f>
        <v>2930.2000000000003</v>
      </c>
      <c r="T50" s="16"/>
      <c r="U50" s="15">
        <f>$S$5+(S50/$B$2)</f>
        <v>1.46709</v>
      </c>
      <c r="V50" s="1"/>
      <c r="W50" s="1"/>
      <c r="X50" s="1"/>
      <c r="Y50" s="1"/>
      <c r="Z50" s="1"/>
    </row>
    <row r="51" spans="1:26" s="2" customFormat="1" ht="15.75" x14ac:dyDescent="0.25">
      <c r="A51" s="1"/>
      <c r="B51" s="7">
        <v>21</v>
      </c>
      <c r="C51" s="19">
        <f>B51*$B$9</f>
        <v>3024</v>
      </c>
      <c r="D51" s="21">
        <f>C51-$F$8</f>
        <v>3002.2000000000003</v>
      </c>
      <c r="E51" s="17"/>
      <c r="F51" s="21">
        <f>$E$5+(D51/$B$2)</f>
        <v>1.4744800000000002</v>
      </c>
      <c r="G51" s="17"/>
      <c r="H51" s="10">
        <f>F51-G50</f>
        <v>7.2000000000000952E-3</v>
      </c>
      <c r="I51" s="7">
        <v>21</v>
      </c>
      <c r="J51" s="19">
        <f>I51*$B$9</f>
        <v>3024</v>
      </c>
      <c r="K51" s="21">
        <f>J51-$M$8</f>
        <v>2582.34</v>
      </c>
      <c r="L51" s="17"/>
      <c r="M51" s="21">
        <f>$L$4-(K51/$I$2)</f>
        <v>0.48427599999999998</v>
      </c>
      <c r="N51" s="17"/>
      <c r="O51" s="1"/>
      <c r="P51" s="7">
        <v>21</v>
      </c>
      <c r="Q51" s="19">
        <f>P51*$B$9</f>
        <v>3024</v>
      </c>
      <c r="R51" s="21">
        <f>Q51-$F$8</f>
        <v>3002.2000000000003</v>
      </c>
      <c r="S51" s="17"/>
      <c r="T51" s="21">
        <f>$S$5+(R51/$P$2)</f>
        <v>1.4742899999999999</v>
      </c>
      <c r="U51" s="17"/>
      <c r="V51" s="1"/>
      <c r="W51" s="1"/>
      <c r="X51" s="1"/>
      <c r="Y51" s="1"/>
      <c r="Z51" s="1"/>
    </row>
    <row r="52" spans="1:26" s="2" customFormat="1" ht="15.75" x14ac:dyDescent="0.25">
      <c r="A52" s="1"/>
      <c r="B52" s="4"/>
      <c r="C52" s="9">
        <f>C51+72</f>
        <v>3096</v>
      </c>
      <c r="D52" s="16"/>
      <c r="E52" s="15">
        <f>(D51+D53)/2</f>
        <v>3074.2000000000003</v>
      </c>
      <c r="F52" s="16"/>
      <c r="G52" s="15">
        <f>$E$5+(E52/$B$2)</f>
        <v>1.4816800000000001</v>
      </c>
      <c r="H52" s="10">
        <f>G52-F51</f>
        <v>7.1999999999998732E-3</v>
      </c>
      <c r="I52" s="4"/>
      <c r="J52" s="9">
        <f>J51+72</f>
        <v>3096</v>
      </c>
      <c r="K52" s="16"/>
      <c r="L52" s="15">
        <f>(K51+K53)/2</f>
        <v>2654.34</v>
      </c>
      <c r="M52" s="16"/>
      <c r="N52" s="15">
        <f>$L$4-(L52/$I$2)</f>
        <v>0.477076</v>
      </c>
      <c r="O52" s="1"/>
      <c r="P52" s="4"/>
      <c r="Q52" s="9">
        <f>Q51+72</f>
        <v>3096</v>
      </c>
      <c r="R52" s="16"/>
      <c r="S52" s="15">
        <f>(R51+R53)/2</f>
        <v>3074.2000000000003</v>
      </c>
      <c r="T52" s="16"/>
      <c r="U52" s="15">
        <f>$S$5+(S52/$B$2)</f>
        <v>1.48149</v>
      </c>
      <c r="V52" s="1"/>
      <c r="W52" s="1"/>
      <c r="X52" s="1"/>
      <c r="Y52" s="1"/>
      <c r="Z52" s="1"/>
    </row>
    <row r="53" spans="1:26" s="2" customFormat="1" ht="15.75" x14ac:dyDescent="0.25">
      <c r="A53" s="1"/>
      <c r="B53" s="7">
        <v>22</v>
      </c>
      <c r="C53" s="19">
        <f>B53*$B$9</f>
        <v>3168</v>
      </c>
      <c r="D53" s="21">
        <f>C53-$F$8</f>
        <v>3146.2000000000003</v>
      </c>
      <c r="E53" s="17"/>
      <c r="F53" s="21">
        <f>$E$5+(D53/$B$2)</f>
        <v>1.48888</v>
      </c>
      <c r="G53" s="17"/>
      <c r="H53" s="10">
        <f>F53-G52</f>
        <v>7.1999999999998732E-3</v>
      </c>
      <c r="I53" s="7">
        <v>22</v>
      </c>
      <c r="J53" s="19">
        <f>I53*$B$9</f>
        <v>3168</v>
      </c>
      <c r="K53" s="21">
        <f>J53-$M$8</f>
        <v>2726.34</v>
      </c>
      <c r="L53" s="17"/>
      <c r="M53" s="21">
        <f>$L$4-(K53/$I$2)</f>
        <v>0.46987600000000002</v>
      </c>
      <c r="N53" s="17"/>
      <c r="O53" s="1"/>
      <c r="P53" s="7">
        <v>22</v>
      </c>
      <c r="Q53" s="19">
        <f>P53*$B$9</f>
        <v>3168</v>
      </c>
      <c r="R53" s="21">
        <f>Q53-$F$8</f>
        <v>3146.2000000000003</v>
      </c>
      <c r="S53" s="17"/>
      <c r="T53" s="21">
        <f>$S$5+(R53/$P$2)</f>
        <v>1.4886900000000001</v>
      </c>
      <c r="U53" s="17"/>
      <c r="V53" s="1"/>
      <c r="W53" s="1"/>
      <c r="X53" s="1"/>
      <c r="Y53" s="1"/>
      <c r="Z53" s="1"/>
    </row>
    <row r="54" spans="1:26" s="2" customFormat="1" ht="15.75" x14ac:dyDescent="0.25">
      <c r="A54" s="1"/>
      <c r="B54" s="4"/>
      <c r="C54" s="9">
        <f>C53+72</f>
        <v>3240</v>
      </c>
      <c r="D54" s="16"/>
      <c r="E54" s="15">
        <f>(D53+D55)/2</f>
        <v>3218.2000000000003</v>
      </c>
      <c r="F54" s="16"/>
      <c r="G54" s="15">
        <f>$E$5+(E54/$B$2)</f>
        <v>1.4960800000000001</v>
      </c>
      <c r="H54" s="10">
        <f>G54-F53</f>
        <v>7.2000000000000952E-3</v>
      </c>
      <c r="I54" s="4"/>
      <c r="J54" s="9">
        <f>J53+72</f>
        <v>3240</v>
      </c>
      <c r="K54" s="16"/>
      <c r="L54" s="15">
        <f>(K53+K55)/2</f>
        <v>2798.34</v>
      </c>
      <c r="M54" s="16"/>
      <c r="N54" s="15">
        <f>$L$4-(L54/$I$2)</f>
        <v>0.46267599999999998</v>
      </c>
      <c r="O54" s="1"/>
      <c r="P54" s="4"/>
      <c r="Q54" s="9">
        <f>Q53+72</f>
        <v>3240</v>
      </c>
      <c r="R54" s="16"/>
      <c r="S54" s="15">
        <f>(R53+R55)/2</f>
        <v>3218.2000000000003</v>
      </c>
      <c r="T54" s="16"/>
      <c r="U54" s="15">
        <f>$S$5+(S54/$B$2)</f>
        <v>1.4958899999999999</v>
      </c>
      <c r="V54" s="1"/>
      <c r="W54" s="1"/>
      <c r="X54" s="1"/>
      <c r="Y54" s="1"/>
      <c r="Z54" s="1"/>
    </row>
    <row r="55" spans="1:26" s="2" customFormat="1" ht="15.75" x14ac:dyDescent="0.25">
      <c r="A55" s="1"/>
      <c r="B55" s="7">
        <v>23</v>
      </c>
      <c r="C55" s="19">
        <f>B55*$B$9</f>
        <v>3312</v>
      </c>
      <c r="D55" s="21">
        <f>C55-$F$8</f>
        <v>3290.2000000000003</v>
      </c>
      <c r="E55" s="17"/>
      <c r="F55" s="21">
        <f>$E$5+(D55/$B$2)</f>
        <v>1.5032800000000002</v>
      </c>
      <c r="G55" s="17"/>
      <c r="H55" s="10">
        <f>F55-G54</f>
        <v>7.2000000000000952E-3</v>
      </c>
      <c r="I55" s="7">
        <v>23</v>
      </c>
      <c r="J55" s="19">
        <f>I55*$B$9</f>
        <v>3312</v>
      </c>
      <c r="K55" s="21">
        <f>J55-$M$8</f>
        <v>2870.34</v>
      </c>
      <c r="L55" s="17"/>
      <c r="M55" s="21">
        <f>$L$4-(K55/$I$2)</f>
        <v>0.45547599999999999</v>
      </c>
      <c r="N55" s="17"/>
      <c r="O55" s="1"/>
      <c r="P55" s="7">
        <v>23</v>
      </c>
      <c r="Q55" s="19">
        <f>P55*$B$9</f>
        <v>3312</v>
      </c>
      <c r="R55" s="21">
        <f>Q55-$F$8</f>
        <v>3290.2000000000003</v>
      </c>
      <c r="S55" s="17"/>
      <c r="T55" s="21">
        <f>$S$5+(R55/$P$2)</f>
        <v>1.50309</v>
      </c>
      <c r="U55" s="17"/>
      <c r="V55" s="1"/>
      <c r="W55" s="1"/>
      <c r="X55" s="1"/>
      <c r="Y55" s="1"/>
      <c r="Z55" s="1"/>
    </row>
    <row r="56" spans="1:26" s="2" customFormat="1" ht="15.75" x14ac:dyDescent="0.25">
      <c r="A56" s="1"/>
      <c r="B56" s="4"/>
      <c r="C56" s="9">
        <f>C55+72</f>
        <v>3384</v>
      </c>
      <c r="D56" s="16"/>
      <c r="E56" s="15">
        <f>(D55+D57)/2</f>
        <v>3362.2000000000003</v>
      </c>
      <c r="F56" s="16"/>
      <c r="G56" s="15">
        <f>$E$5+(E56/$B$2)</f>
        <v>1.51048</v>
      </c>
      <c r="H56" s="10">
        <f>G56-F55</f>
        <v>7.1999999999998732E-3</v>
      </c>
      <c r="I56" s="4"/>
      <c r="J56" s="9">
        <f>J55+72</f>
        <v>3384</v>
      </c>
      <c r="K56" s="16"/>
      <c r="L56" s="15">
        <f>(K55+K57)/2</f>
        <v>2942.34</v>
      </c>
      <c r="M56" s="16"/>
      <c r="N56" s="15">
        <f>$L$4-(L56/$I$2)</f>
        <v>0.44827600000000001</v>
      </c>
      <c r="O56" s="1"/>
      <c r="P56" s="4"/>
      <c r="Q56" s="9">
        <f>Q55+72</f>
        <v>3384</v>
      </c>
      <c r="R56" s="16"/>
      <c r="S56" s="15">
        <f>(R55+R57)/2</f>
        <v>3362.2000000000003</v>
      </c>
      <c r="T56" s="16"/>
      <c r="U56" s="15">
        <f>$S$5+(S56/$B$2)</f>
        <v>1.5102899999999999</v>
      </c>
      <c r="V56" s="1"/>
      <c r="W56" s="1"/>
      <c r="X56" s="1"/>
      <c r="Y56" s="1"/>
      <c r="Z56" s="1"/>
    </row>
    <row r="57" spans="1:26" s="2" customFormat="1" ht="15.75" x14ac:dyDescent="0.25">
      <c r="A57" s="1"/>
      <c r="B57" s="7">
        <v>24</v>
      </c>
      <c r="C57" s="19">
        <f>B57*$B$9</f>
        <v>3456</v>
      </c>
      <c r="D57" s="21">
        <f>C57-$F$8</f>
        <v>3434.2000000000003</v>
      </c>
      <c r="E57" s="17"/>
      <c r="F57" s="21">
        <f>$E$5+(D57/$B$2)</f>
        <v>1.5176800000000001</v>
      </c>
      <c r="G57" s="17"/>
      <c r="H57" s="10">
        <f>F57-G56</f>
        <v>7.2000000000000952E-3</v>
      </c>
      <c r="I57" s="7">
        <v>24</v>
      </c>
      <c r="J57" s="19">
        <f>I57*$B$9</f>
        <v>3456</v>
      </c>
      <c r="K57" s="21">
        <f>J57-$M$8</f>
        <v>3014.34</v>
      </c>
      <c r="L57" s="17"/>
      <c r="M57" s="21">
        <f>$L$4-(K57/$I$2)</f>
        <v>0.44107599999999997</v>
      </c>
      <c r="N57" s="17"/>
      <c r="O57" s="1"/>
      <c r="P57" s="7">
        <v>24</v>
      </c>
      <c r="Q57" s="19">
        <f>P57*$B$9</f>
        <v>3456</v>
      </c>
      <c r="R57" s="21">
        <f>Q57-$F$8</f>
        <v>3434.2000000000003</v>
      </c>
      <c r="S57" s="17"/>
      <c r="T57" s="21">
        <f>$S$5+(R57/$P$2)</f>
        <v>1.51749</v>
      </c>
      <c r="U57" s="17"/>
      <c r="V57" s="1"/>
      <c r="W57" s="1"/>
      <c r="X57" s="1"/>
      <c r="Y57" s="1"/>
      <c r="Z57" s="1"/>
    </row>
    <row r="58" spans="1:26" s="2" customFormat="1" ht="15.75" x14ac:dyDescent="0.25">
      <c r="A58" s="1"/>
      <c r="B58" s="4"/>
      <c r="C58" s="9">
        <f>C57+72</f>
        <v>3528</v>
      </c>
      <c r="D58" s="16"/>
      <c r="E58" s="15">
        <f>(D57+D59)/2</f>
        <v>3506.2000000000003</v>
      </c>
      <c r="F58" s="16"/>
      <c r="G58" s="15">
        <f>$E$5+(E58/$B$2)</f>
        <v>1.52488</v>
      </c>
      <c r="H58" s="10">
        <f>G58-F57</f>
        <v>7.1999999999998732E-3</v>
      </c>
      <c r="I58" s="4"/>
      <c r="J58" s="9">
        <f>J57+72</f>
        <v>3528</v>
      </c>
      <c r="K58" s="16"/>
      <c r="L58" s="15">
        <f>(K57+K59)/2</f>
        <v>3086.34</v>
      </c>
      <c r="M58" s="16"/>
      <c r="N58" s="15">
        <f>$L$4-(L58/$I$2)</f>
        <v>0.43387599999999998</v>
      </c>
      <c r="O58" s="1"/>
      <c r="P58" s="4"/>
      <c r="Q58" s="9">
        <f>Q57+72</f>
        <v>3528</v>
      </c>
      <c r="R58" s="16"/>
      <c r="S58" s="15">
        <f>(R57+R59)/2</f>
        <v>3506.2000000000003</v>
      </c>
      <c r="T58" s="16"/>
      <c r="U58" s="15">
        <f>$S$5+(S58/$B$2)</f>
        <v>1.5246900000000001</v>
      </c>
      <c r="V58" s="1"/>
      <c r="W58" s="1"/>
      <c r="X58" s="1"/>
      <c r="Y58" s="1"/>
      <c r="Z58" s="1"/>
    </row>
    <row r="59" spans="1:26" s="2" customFormat="1" ht="15.75" x14ac:dyDescent="0.25">
      <c r="A59" s="1"/>
      <c r="B59" s="7">
        <v>25</v>
      </c>
      <c r="C59" s="19">
        <f>B59*$B$9</f>
        <v>3600</v>
      </c>
      <c r="D59" s="21">
        <f>C59-$F$8</f>
        <v>3578.2000000000003</v>
      </c>
      <c r="E59" s="17"/>
      <c r="F59" s="21">
        <f>$E$5+(D59/$B$2)</f>
        <v>1.5320800000000001</v>
      </c>
      <c r="G59" s="17"/>
      <c r="H59" s="10">
        <f>F59-G58</f>
        <v>7.2000000000000952E-3</v>
      </c>
      <c r="I59" s="7">
        <v>25</v>
      </c>
      <c r="J59" s="19">
        <f>I59*$B$9</f>
        <v>3600</v>
      </c>
      <c r="K59" s="21">
        <f>J59-$M$8</f>
        <v>3158.34</v>
      </c>
      <c r="L59" s="17"/>
      <c r="M59" s="21">
        <f>$L$4-(K59/$I$2)</f>
        <v>0.426676</v>
      </c>
      <c r="N59" s="17"/>
      <c r="O59" s="1"/>
      <c r="P59" s="7">
        <v>25</v>
      </c>
      <c r="Q59" s="19">
        <f>P59*$B$9</f>
        <v>3600</v>
      </c>
      <c r="R59" s="21">
        <f>Q59-$F$8</f>
        <v>3578.2000000000003</v>
      </c>
      <c r="S59" s="17"/>
      <c r="T59" s="21">
        <f>$S$5+(R59/$P$2)</f>
        <v>1.53189</v>
      </c>
      <c r="U59" s="17"/>
      <c r="V59" s="1"/>
      <c r="W59" s="1"/>
      <c r="X59" s="1"/>
      <c r="Y59" s="1"/>
      <c r="Z59" s="1"/>
    </row>
    <row r="60" spans="1:26" s="2" customFormat="1" ht="15.75" x14ac:dyDescent="0.25">
      <c r="A60" s="1"/>
      <c r="B60" s="4"/>
      <c r="C60" s="9">
        <f>C59+72</f>
        <v>3672</v>
      </c>
      <c r="D60" s="16"/>
      <c r="E60" s="15">
        <f>(D59+D61)/2</f>
        <v>3650.2000000000003</v>
      </c>
      <c r="F60" s="16"/>
      <c r="G60" s="15">
        <f>$E$5+(E60/$B$2)</f>
        <v>1.5392800000000002</v>
      </c>
      <c r="H60" s="10">
        <f>G60-F59</f>
        <v>7.2000000000000952E-3</v>
      </c>
      <c r="I60" s="4"/>
      <c r="J60" s="9">
        <f>J59+72</f>
        <v>3672</v>
      </c>
      <c r="K60" s="16"/>
      <c r="L60" s="15">
        <f>(K59+K61)/2</f>
        <v>3230.34</v>
      </c>
      <c r="M60" s="16"/>
      <c r="N60" s="15">
        <f>$L$4-(L60/$I$2)</f>
        <v>0.41947600000000002</v>
      </c>
      <c r="O60" s="1"/>
      <c r="P60" s="4"/>
      <c r="Q60" s="9">
        <f>Q59+72</f>
        <v>3672</v>
      </c>
      <c r="R60" s="16"/>
      <c r="S60" s="15">
        <f>(R59+R61)/2</f>
        <v>3650.2000000000003</v>
      </c>
      <c r="T60" s="16"/>
      <c r="U60" s="15">
        <f>$S$5+(S60/$B$2)</f>
        <v>1.5390899999999998</v>
      </c>
      <c r="V60" s="1"/>
      <c r="W60" s="1"/>
      <c r="X60" s="1"/>
      <c r="Y60" s="1"/>
      <c r="Z60" s="1"/>
    </row>
    <row r="61" spans="1:26" s="2" customFormat="1" ht="15.75" x14ac:dyDescent="0.25">
      <c r="A61" s="1"/>
      <c r="B61" s="7">
        <v>26</v>
      </c>
      <c r="C61" s="19">
        <f>B61*$B$9</f>
        <v>3744</v>
      </c>
      <c r="D61" s="21">
        <f>C61-$F$8</f>
        <v>3722.2000000000003</v>
      </c>
      <c r="E61" s="17"/>
      <c r="F61" s="21">
        <f>$E$5+(D61/$B$2)</f>
        <v>1.5464800000000001</v>
      </c>
      <c r="G61" s="17"/>
      <c r="H61" s="10">
        <f>F61-G60</f>
        <v>7.1999999999998732E-3</v>
      </c>
      <c r="I61" s="7">
        <v>26</v>
      </c>
      <c r="J61" s="19">
        <f>I61*$B$9</f>
        <v>3744</v>
      </c>
      <c r="K61" s="21">
        <f>J61-$M$8</f>
        <v>3302.34</v>
      </c>
      <c r="L61" s="17"/>
      <c r="M61" s="21">
        <f>$L$4-(K61/$I$2)</f>
        <v>0.41227599999999998</v>
      </c>
      <c r="N61" s="17"/>
      <c r="O61" s="1"/>
      <c r="P61" s="7">
        <v>26</v>
      </c>
      <c r="Q61" s="19">
        <f>P61*$B$9</f>
        <v>3744</v>
      </c>
      <c r="R61" s="21">
        <f>Q61-$F$8</f>
        <v>3722.2000000000003</v>
      </c>
      <c r="S61" s="17"/>
      <c r="T61" s="21">
        <f>$S$5+(R61/$P$2)</f>
        <v>1.5462899999999999</v>
      </c>
      <c r="U61" s="17"/>
      <c r="V61" s="1"/>
      <c r="W61" s="1"/>
      <c r="X61" s="1"/>
      <c r="Y61" s="1"/>
      <c r="Z61" s="1"/>
    </row>
    <row r="62" spans="1:26" s="2" customFormat="1" ht="15.75" x14ac:dyDescent="0.25">
      <c r="A62" s="1"/>
      <c r="B62" s="4"/>
      <c r="C62" s="9">
        <f>C61+72</f>
        <v>3816</v>
      </c>
      <c r="D62" s="16"/>
      <c r="E62" s="15">
        <f>(D61+D63)/2</f>
        <v>3794.2000000000003</v>
      </c>
      <c r="F62" s="16"/>
      <c r="G62" s="15">
        <f>$E$5+(E62/$B$2)</f>
        <v>1.5536800000000002</v>
      </c>
      <c r="H62" s="10">
        <f>G62-F61</f>
        <v>7.2000000000000952E-3</v>
      </c>
      <c r="I62" s="4"/>
      <c r="J62" s="9">
        <f>J61+72</f>
        <v>3816</v>
      </c>
      <c r="K62" s="16"/>
      <c r="L62" s="15">
        <f>(K61+K63)/2</f>
        <v>3374.34</v>
      </c>
      <c r="M62" s="16"/>
      <c r="N62" s="15">
        <f>$L$4-(L62/$I$2)</f>
        <v>0.40507599999999999</v>
      </c>
      <c r="O62" s="1"/>
      <c r="P62" s="4"/>
      <c r="Q62" s="9">
        <f>Q61+72</f>
        <v>3816</v>
      </c>
      <c r="R62" s="16"/>
      <c r="S62" s="15">
        <f>(R61+R63)/2</f>
        <v>3794.2000000000003</v>
      </c>
      <c r="T62" s="16"/>
      <c r="U62" s="15">
        <f>$S$5+(S62/$B$2)</f>
        <v>1.55349</v>
      </c>
      <c r="V62" s="1"/>
      <c r="W62" s="1"/>
      <c r="X62" s="1"/>
      <c r="Y62" s="1"/>
      <c r="Z62" s="1"/>
    </row>
    <row r="63" spans="1:26" s="2" customFormat="1" ht="15.75" x14ac:dyDescent="0.25">
      <c r="A63" s="1"/>
      <c r="B63" s="7">
        <v>27</v>
      </c>
      <c r="C63" s="19">
        <f>B63*$B$9</f>
        <v>3888</v>
      </c>
      <c r="D63" s="21">
        <f>C63-$F$8</f>
        <v>3866.2000000000003</v>
      </c>
      <c r="E63" s="17"/>
      <c r="F63" s="21">
        <f>$E$5+(D63/$B$2)</f>
        <v>1.56088</v>
      </c>
      <c r="G63" s="17"/>
      <c r="H63" s="10">
        <f>F63-G62</f>
        <v>7.1999999999998732E-3</v>
      </c>
      <c r="I63" s="7">
        <v>27</v>
      </c>
      <c r="J63" s="19">
        <f>I63*$B$9</f>
        <v>3888</v>
      </c>
      <c r="K63" s="21">
        <f>J63-$M$8</f>
        <v>3446.34</v>
      </c>
      <c r="L63" s="17"/>
      <c r="M63" s="21">
        <f>$L$4-(K63/$I$2)</f>
        <v>0.39787600000000001</v>
      </c>
      <c r="N63" s="17"/>
      <c r="O63" s="1"/>
      <c r="P63" s="7">
        <v>27</v>
      </c>
      <c r="Q63" s="19">
        <f>P63*$B$9</f>
        <v>3888</v>
      </c>
      <c r="R63" s="21">
        <f>Q63-$F$8</f>
        <v>3866.2000000000003</v>
      </c>
      <c r="S63" s="17"/>
      <c r="T63" s="21">
        <f>$S$5+(R63/$P$2)</f>
        <v>1.5606899999999999</v>
      </c>
      <c r="U63" s="17"/>
      <c r="V63" s="1"/>
      <c r="W63" s="1"/>
      <c r="X63" s="1"/>
      <c r="Y63" s="1"/>
      <c r="Z63" s="1"/>
    </row>
    <row r="64" spans="1:26" s="2" customFormat="1" ht="15.75" x14ac:dyDescent="0.25">
      <c r="A64" s="1"/>
      <c r="B64" s="4"/>
      <c r="C64" s="9">
        <f>C63+72</f>
        <v>3960</v>
      </c>
      <c r="D64" s="16"/>
      <c r="E64" s="15">
        <f>(D63+D65)/2</f>
        <v>3938.2000000000003</v>
      </c>
      <c r="F64" s="16"/>
      <c r="G64" s="15">
        <f>$E$5+(E64/$B$2)</f>
        <v>1.5680800000000001</v>
      </c>
      <c r="H64" s="10">
        <f>G64-F63</f>
        <v>7.2000000000000952E-3</v>
      </c>
      <c r="I64" s="4"/>
      <c r="J64" s="9">
        <f>J63+72</f>
        <v>3960</v>
      </c>
      <c r="K64" s="16"/>
      <c r="L64" s="15">
        <f>(K63+K65)/2</f>
        <v>3518.34</v>
      </c>
      <c r="M64" s="16"/>
      <c r="N64" s="15">
        <f>$L$4-(L64/$I$2)</f>
        <v>0.39067599999999997</v>
      </c>
      <c r="O64" s="1"/>
      <c r="P64" s="4"/>
      <c r="Q64" s="9">
        <f>Q63+72</f>
        <v>3960</v>
      </c>
      <c r="R64" s="16"/>
      <c r="S64" s="15">
        <f>(R63+R65)/2</f>
        <v>3938.2000000000003</v>
      </c>
      <c r="T64" s="16"/>
      <c r="U64" s="15">
        <f>$S$5+(S64/$B$2)</f>
        <v>1.56789</v>
      </c>
      <c r="V64" s="1"/>
      <c r="W64" s="1"/>
      <c r="X64" s="1"/>
      <c r="Y64" s="1"/>
      <c r="Z64" s="1"/>
    </row>
    <row r="65" spans="1:26" s="2" customFormat="1" ht="15.75" x14ac:dyDescent="0.25">
      <c r="A65" s="1"/>
      <c r="B65" s="7">
        <v>28</v>
      </c>
      <c r="C65" s="19">
        <f>B65*$B$9</f>
        <v>4032</v>
      </c>
      <c r="D65" s="21">
        <f>C65-$F$8</f>
        <v>4010.2000000000003</v>
      </c>
      <c r="E65" s="17"/>
      <c r="F65" s="21">
        <f>$E$5+(D65/$B$2)</f>
        <v>1.5752800000000002</v>
      </c>
      <c r="G65" s="17"/>
      <c r="H65" s="10">
        <f>F65-G64</f>
        <v>7.2000000000000952E-3</v>
      </c>
      <c r="I65" s="7">
        <v>28</v>
      </c>
      <c r="J65" s="19">
        <f>I65*$B$9</f>
        <v>4032</v>
      </c>
      <c r="K65" s="21">
        <f>J65-$M$8</f>
        <v>3590.34</v>
      </c>
      <c r="L65" s="17"/>
      <c r="M65" s="21">
        <f>$L$4-(K65/$I$2)</f>
        <v>0.38347599999999998</v>
      </c>
      <c r="N65" s="17"/>
      <c r="O65" s="1"/>
      <c r="P65" s="7">
        <v>28</v>
      </c>
      <c r="Q65" s="19">
        <f>P65*$B$9</f>
        <v>4032</v>
      </c>
      <c r="R65" s="21">
        <f>Q65-$F$8</f>
        <v>4010.2000000000003</v>
      </c>
      <c r="S65" s="17"/>
      <c r="T65" s="21">
        <f>$S$5+(R65/$P$2)</f>
        <v>1.5750899999999999</v>
      </c>
      <c r="U65" s="17"/>
      <c r="V65" s="1"/>
      <c r="W65" s="1"/>
      <c r="X65" s="1"/>
      <c r="Y65" s="1"/>
      <c r="Z65" s="1"/>
    </row>
    <row r="66" spans="1:26" s="2" customFormat="1" ht="15.75" x14ac:dyDescent="0.25">
      <c r="A66" s="1"/>
      <c r="B66" s="4"/>
      <c r="C66" s="9">
        <f>C65+72</f>
        <v>4104</v>
      </c>
      <c r="D66" s="16"/>
      <c r="E66" s="15">
        <f>(D65+D67)/2</f>
        <v>4082.2</v>
      </c>
      <c r="F66" s="16"/>
      <c r="G66" s="15">
        <f>$E$5+(E66/$B$2)</f>
        <v>1.5824800000000001</v>
      </c>
      <c r="H66" s="10">
        <f>G66-F65</f>
        <v>7.1999999999998732E-3</v>
      </c>
      <c r="I66" s="4"/>
      <c r="J66" s="9">
        <f>J65+72</f>
        <v>4104</v>
      </c>
      <c r="K66" s="16"/>
      <c r="L66" s="15">
        <f>(K65+K67)/2</f>
        <v>3662.34</v>
      </c>
      <c r="M66" s="16"/>
      <c r="N66" s="15">
        <f>$L$4-(L66/$I$2)</f>
        <v>0.376276</v>
      </c>
      <c r="O66" s="1"/>
      <c r="P66" s="4"/>
      <c r="Q66" s="9">
        <f>Q65+72</f>
        <v>4104</v>
      </c>
      <c r="R66" s="16"/>
      <c r="S66" s="15">
        <f>(R65+R67)/2</f>
        <v>4082.2</v>
      </c>
      <c r="T66" s="16"/>
      <c r="U66" s="15">
        <f>$S$5+(S66/$B$2)</f>
        <v>1.58229</v>
      </c>
      <c r="V66" s="1"/>
      <c r="W66" s="1"/>
      <c r="X66" s="1"/>
      <c r="Y66" s="1"/>
      <c r="Z66" s="1"/>
    </row>
    <row r="67" spans="1:26" s="2" customFormat="1" ht="15.75" x14ac:dyDescent="0.25">
      <c r="A67" s="1"/>
      <c r="B67" s="7">
        <v>29</v>
      </c>
      <c r="C67" s="19">
        <f>B67*$B$9</f>
        <v>4176</v>
      </c>
      <c r="D67" s="21">
        <f>C67-$F$8</f>
        <v>4154.2</v>
      </c>
      <c r="E67" s="17"/>
      <c r="F67" s="21">
        <f>$E$5+(D67/$B$2)</f>
        <v>1.58968</v>
      </c>
      <c r="G67" s="17"/>
      <c r="H67" s="10">
        <f>F67-G66</f>
        <v>7.1999999999998732E-3</v>
      </c>
      <c r="I67" s="7">
        <v>29</v>
      </c>
      <c r="J67" s="19">
        <f>I67*$B$9</f>
        <v>4176</v>
      </c>
      <c r="K67" s="21">
        <f>J67-$M$8</f>
        <v>3734.34</v>
      </c>
      <c r="L67" s="17"/>
      <c r="M67" s="21">
        <f>$L$4-(K67/$I$2)</f>
        <v>0.36907600000000002</v>
      </c>
      <c r="N67" s="17"/>
      <c r="O67" s="1"/>
      <c r="P67" s="7">
        <v>29</v>
      </c>
      <c r="Q67" s="19">
        <f>P67*$B$9</f>
        <v>4176</v>
      </c>
      <c r="R67" s="21">
        <f>Q67-$F$8</f>
        <v>4154.2</v>
      </c>
      <c r="S67" s="17"/>
      <c r="T67" s="21">
        <f>$S$5+(R67/$P$2)</f>
        <v>1.5894899999999998</v>
      </c>
      <c r="U67" s="17"/>
      <c r="V67" s="1"/>
      <c r="W67" s="1"/>
      <c r="X67" s="1"/>
      <c r="Y67" s="1"/>
      <c r="Z67" s="1"/>
    </row>
    <row r="68" spans="1:26" s="2" customFormat="1" ht="15.75" x14ac:dyDescent="0.25">
      <c r="A68" s="1"/>
      <c r="B68" s="4"/>
      <c r="C68" s="9">
        <f>C67+72</f>
        <v>4248</v>
      </c>
      <c r="D68" s="16"/>
      <c r="E68" s="15">
        <f>(D67+D69)/2</f>
        <v>4226.2</v>
      </c>
      <c r="F68" s="16"/>
      <c r="G68" s="15">
        <f>$E$5+(E68/$B$2)</f>
        <v>1.5968800000000001</v>
      </c>
      <c r="H68" s="10">
        <f>G68-F67</f>
        <v>7.2000000000000952E-3</v>
      </c>
      <c r="I68" s="4"/>
      <c r="J68" s="9">
        <f>J67+72</f>
        <v>4248</v>
      </c>
      <c r="K68" s="16"/>
      <c r="L68" s="15">
        <f>(K67+K69)/2</f>
        <v>3806.34</v>
      </c>
      <c r="M68" s="16"/>
      <c r="N68" s="15">
        <f>$L$4-(L68/$I$2)</f>
        <v>0.36187599999999998</v>
      </c>
      <c r="O68" s="1"/>
      <c r="P68" s="4"/>
      <c r="Q68" s="9">
        <f>Q67+72</f>
        <v>4248</v>
      </c>
      <c r="R68" s="16"/>
      <c r="S68" s="15">
        <f>(R67+R69)/2</f>
        <v>4226.2</v>
      </c>
      <c r="T68" s="16"/>
      <c r="U68" s="15">
        <f>$S$5+(S68/$B$2)</f>
        <v>1.5966899999999999</v>
      </c>
      <c r="V68" s="1"/>
      <c r="W68" s="1"/>
      <c r="X68" s="1"/>
      <c r="Y68" s="1"/>
      <c r="Z68" s="1"/>
    </row>
    <row r="69" spans="1:26" s="2" customFormat="1" ht="16.5" thickBot="1" x14ac:dyDescent="0.3">
      <c r="A69" s="1"/>
      <c r="B69" s="7">
        <v>30</v>
      </c>
      <c r="C69" s="19">
        <f>B69*$B$9</f>
        <v>4320</v>
      </c>
      <c r="D69" s="22">
        <f>C69-$F$8</f>
        <v>4298.2</v>
      </c>
      <c r="E69" s="18"/>
      <c r="F69" s="22">
        <f>$E$5+(D69/$B$2)</f>
        <v>1.6040800000000002</v>
      </c>
      <c r="G69" s="18"/>
      <c r="H69" s="10">
        <f>F69-G68</f>
        <v>7.2000000000000952E-3</v>
      </c>
      <c r="I69" s="7">
        <v>30</v>
      </c>
      <c r="J69" s="19">
        <f>I69*$B$9</f>
        <v>4320</v>
      </c>
      <c r="K69" s="22">
        <f>J69-$M$8</f>
        <v>3878.34</v>
      </c>
      <c r="L69" s="18"/>
      <c r="M69" s="22">
        <f>$L$4-(K69/$I$2)</f>
        <v>0.35467599999999999</v>
      </c>
      <c r="N69" s="18"/>
      <c r="O69" s="1"/>
      <c r="P69" s="7">
        <v>30</v>
      </c>
      <c r="Q69" s="19">
        <f>P69*$B$9</f>
        <v>4320</v>
      </c>
      <c r="R69" s="22">
        <f>Q69-$F$8</f>
        <v>4298.2</v>
      </c>
      <c r="S69" s="18"/>
      <c r="T69" s="22">
        <f>$S$5+(R69/$P$2)</f>
        <v>1.6038899999999998</v>
      </c>
      <c r="U69" s="18"/>
      <c r="V69" s="1"/>
      <c r="W69" s="1"/>
      <c r="X69" s="1"/>
      <c r="Y69" s="1"/>
      <c r="Z69" s="1"/>
    </row>
    <row r="70" spans="1:26" s="2" customFormat="1" ht="15.75" x14ac:dyDescent="0.25">
      <c r="A70" s="1"/>
      <c r="B70" s="4"/>
      <c r="C70" s="9">
        <f>C69+72</f>
        <v>4392</v>
      </c>
      <c r="D70" s="26"/>
      <c r="E70" s="27">
        <f>(D69+D71)/2</f>
        <v>2149.1</v>
      </c>
      <c r="F70" s="26"/>
      <c r="G70" s="27">
        <f>$E$5+(E70/$B$2)</f>
        <v>1.38917</v>
      </c>
      <c r="H70" s="10"/>
      <c r="I70" s="4"/>
      <c r="J70" s="9">
        <f>J69+72</f>
        <v>4392</v>
      </c>
      <c r="K70" s="26"/>
      <c r="L70" s="27">
        <f>(K69+K71)/2</f>
        <v>1939.17</v>
      </c>
      <c r="M70" s="26"/>
      <c r="N70" s="27">
        <f>$L$4-(L70/$I$2)</f>
        <v>0.548593</v>
      </c>
      <c r="O70" s="1"/>
      <c r="P70" s="4"/>
      <c r="Q70" s="9">
        <f>Q69+72</f>
        <v>4392</v>
      </c>
      <c r="R70" s="26"/>
      <c r="S70" s="27">
        <f>(R69+R71)/2</f>
        <v>2149.1</v>
      </c>
      <c r="T70" s="16"/>
      <c r="U70" s="15">
        <f>$S$5+(S70/$B$2)</f>
        <v>1.3889799999999999</v>
      </c>
      <c r="V70" s="1"/>
      <c r="W70" s="1"/>
      <c r="X70" s="1"/>
      <c r="Y70" s="1"/>
      <c r="Z70" s="1"/>
    </row>
    <row r="71" spans="1:26" ht="15.75" x14ac:dyDescent="0.25">
      <c r="A71" s="1"/>
      <c r="B71" s="4"/>
      <c r="C71" s="9"/>
      <c r="D71" s="26"/>
      <c r="E71" s="27"/>
      <c r="F71" s="26"/>
      <c r="G71" s="27"/>
      <c r="H71" s="10"/>
      <c r="I71" s="4"/>
      <c r="J71" s="9"/>
      <c r="K71" s="26"/>
      <c r="L71" s="27"/>
      <c r="M71" s="26"/>
      <c r="N71" s="27"/>
      <c r="P71" s="4"/>
      <c r="Q71" s="9"/>
      <c r="R71" s="26"/>
      <c r="S71" s="27"/>
      <c r="T71" s="26"/>
      <c r="U71" s="27"/>
      <c r="V71" s="1"/>
      <c r="W71" s="1"/>
      <c r="X71" s="1"/>
      <c r="Y71" s="1"/>
      <c r="Z71" s="1"/>
    </row>
    <row r="72" spans="1:26" x14ac:dyDescent="0.25">
      <c r="F72" s="3">
        <f>E14/$B$2</f>
        <v>3.3820000000000017E-2</v>
      </c>
      <c r="M72" s="3">
        <f>K13/$I$2</f>
        <v>-1.5365999999999996E-2</v>
      </c>
      <c r="T72" s="3">
        <f>S14/$B$2</f>
        <v>3.3820000000000017E-2</v>
      </c>
      <c r="V72" s="1"/>
      <c r="W72" s="1"/>
      <c r="X72" s="1"/>
      <c r="Y72" s="1"/>
      <c r="Z72" s="1"/>
    </row>
    <row r="73" spans="1:26" x14ac:dyDescent="0.25">
      <c r="C73" t="s">
        <v>0</v>
      </c>
      <c r="D73">
        <f>$E$5+$F$72</f>
        <v>1.20808</v>
      </c>
      <c r="J73" t="s">
        <v>0</v>
      </c>
      <c r="K73">
        <f>$L$4+$M$72</f>
        <v>0.72714400000000001</v>
      </c>
      <c r="Q73" t="s">
        <v>0</v>
      </c>
      <c r="R73">
        <f>$E$5+$F$72</f>
        <v>1.20808</v>
      </c>
      <c r="V73" s="1"/>
      <c r="W73" s="1"/>
      <c r="X73" s="1"/>
      <c r="Y73" s="1"/>
      <c r="Z73" s="1"/>
    </row>
    <row r="74" spans="1:26" x14ac:dyDescent="0.25">
      <c r="C74" t="s">
        <v>1</v>
      </c>
      <c r="D74">
        <f>$E$5-$F$72</f>
        <v>1.1404400000000001</v>
      </c>
      <c r="J74" t="s">
        <v>1</v>
      </c>
      <c r="K74">
        <f>$L$4-$M$72</f>
        <v>0.75787599999999999</v>
      </c>
      <c r="Q74" t="s">
        <v>1</v>
      </c>
      <c r="R74">
        <f>$E$5-$F$72</f>
        <v>1.1404400000000001</v>
      </c>
      <c r="V74" s="1"/>
      <c r="W74" s="1"/>
      <c r="X74" s="1"/>
      <c r="Y74" s="1"/>
      <c r="Z74" s="1"/>
    </row>
    <row r="75" spans="1:26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6:26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6:26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</sheetData>
  <mergeCells count="13">
    <mergeCell ref="R3:S3"/>
    <mergeCell ref="B3:C3"/>
    <mergeCell ref="D3:E3"/>
    <mergeCell ref="I3:J3"/>
    <mergeCell ref="K3:L3"/>
    <mergeCell ref="P3:Q3"/>
    <mergeCell ref="T9:U9"/>
    <mergeCell ref="A4:A5"/>
    <mergeCell ref="D9:E9"/>
    <mergeCell ref="F9:G9"/>
    <mergeCell ref="K9:L9"/>
    <mergeCell ref="M9:N9"/>
    <mergeCell ref="R9:S9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zoomScale="75" zoomScaleNormal="75" workbookViewId="0">
      <selection activeCell="L4" sqref="L4"/>
    </sheetView>
  </sheetViews>
  <sheetFormatPr defaultRowHeight="15" x14ac:dyDescent="0.25"/>
  <cols>
    <col min="1" max="1" width="25.28515625" customWidth="1"/>
    <col min="2" max="2" width="13.140625" customWidth="1"/>
    <col min="3" max="3" width="15.7109375" customWidth="1"/>
    <col min="4" max="4" width="12.28515625" customWidth="1"/>
    <col min="5" max="5" width="13.85546875" customWidth="1"/>
    <col min="6" max="6" width="12.42578125" customWidth="1"/>
    <col min="7" max="7" width="12.5703125" customWidth="1"/>
    <col min="8" max="8" width="9.140625" style="1"/>
    <col min="9" max="9" width="12" customWidth="1"/>
    <col min="10" max="10" width="13" customWidth="1"/>
    <col min="11" max="11" width="12.5703125" customWidth="1"/>
    <col min="12" max="12" width="13.140625" customWidth="1"/>
    <col min="13" max="13" width="12" customWidth="1"/>
    <col min="14" max="14" width="12.5703125" customWidth="1"/>
    <col min="15" max="15" width="9.140625" style="1"/>
    <col min="16" max="16" width="11.7109375" customWidth="1"/>
    <col min="17" max="17" width="13" customWidth="1"/>
    <col min="18" max="18" width="14.28515625" customWidth="1"/>
    <col min="19" max="19" width="13" customWidth="1"/>
    <col min="20" max="20" width="12.140625" customWidth="1"/>
    <col min="21" max="21" width="13.5703125" customWidth="1"/>
  </cols>
  <sheetData>
    <row r="1" spans="1:26" ht="15.75" x14ac:dyDescent="0.25">
      <c r="B1" s="9">
        <v>10000</v>
      </c>
      <c r="C1" s="9"/>
      <c r="D1" s="9"/>
      <c r="E1" s="9"/>
      <c r="F1" s="9"/>
      <c r="G1" s="9"/>
      <c r="H1" s="10"/>
      <c r="I1" s="9">
        <f>B1</f>
        <v>10000</v>
      </c>
      <c r="J1" s="9"/>
      <c r="K1" s="9"/>
      <c r="L1" s="9"/>
      <c r="M1" s="9"/>
      <c r="N1" s="9"/>
      <c r="P1" s="9">
        <f>B1</f>
        <v>10000</v>
      </c>
      <c r="Q1" s="9"/>
      <c r="R1" s="9"/>
      <c r="S1" s="9"/>
      <c r="T1" s="9"/>
      <c r="U1" s="9"/>
      <c r="V1" s="1"/>
      <c r="W1" s="1"/>
      <c r="X1" s="1"/>
      <c r="Y1" s="1"/>
      <c r="Z1" s="1"/>
    </row>
    <row r="2" spans="1:26" ht="15.75" x14ac:dyDescent="0.25">
      <c r="A2" t="s">
        <v>4</v>
      </c>
      <c r="B2" s="9">
        <v>10000</v>
      </c>
      <c r="C2" s="9"/>
      <c r="D2" s="9"/>
      <c r="E2" s="9"/>
      <c r="F2" s="9"/>
      <c r="G2" s="9"/>
      <c r="H2" s="10"/>
      <c r="I2" s="9">
        <f>B2</f>
        <v>10000</v>
      </c>
      <c r="J2" s="9"/>
      <c r="K2" s="9"/>
      <c r="L2" s="9"/>
      <c r="M2" s="9"/>
      <c r="N2" s="9"/>
      <c r="P2" s="9">
        <v>10000</v>
      </c>
      <c r="Q2" s="9"/>
      <c r="R2" s="9"/>
      <c r="S2" s="9"/>
      <c r="T2" s="9"/>
      <c r="U2" s="9"/>
      <c r="V2" s="1"/>
      <c r="W2" s="1"/>
      <c r="X2" s="1"/>
      <c r="Y2" s="1"/>
      <c r="Z2" s="1"/>
    </row>
    <row r="3" spans="1:26" ht="15.75" x14ac:dyDescent="0.25">
      <c r="B3" s="37" t="s">
        <v>2</v>
      </c>
      <c r="C3" s="38"/>
      <c r="D3" s="37" t="s">
        <v>3</v>
      </c>
      <c r="E3" s="38"/>
      <c r="F3" s="11"/>
      <c r="G3" s="9"/>
      <c r="H3" s="10"/>
      <c r="I3" s="37" t="s">
        <v>3</v>
      </c>
      <c r="J3" s="38"/>
      <c r="K3" s="37" t="s">
        <v>6</v>
      </c>
      <c r="L3" s="38"/>
      <c r="M3" s="11"/>
      <c r="N3" s="9"/>
      <c r="P3" s="37" t="s">
        <v>2</v>
      </c>
      <c r="Q3" s="38"/>
      <c r="R3" s="37" t="s">
        <v>3</v>
      </c>
      <c r="S3" s="38"/>
      <c r="T3" s="11"/>
      <c r="U3" s="9"/>
      <c r="V3" s="1"/>
      <c r="W3" s="1"/>
      <c r="X3" s="1"/>
      <c r="Y3" s="1"/>
      <c r="Z3" s="1"/>
    </row>
    <row r="4" spans="1:26" ht="15.75" x14ac:dyDescent="0.25">
      <c r="A4" s="41" t="s">
        <v>8</v>
      </c>
      <c r="B4" s="9"/>
      <c r="C4" s="23">
        <v>1.2518199999999999</v>
      </c>
      <c r="D4" s="6">
        <f>C4</f>
        <v>1.2518199999999999</v>
      </c>
      <c r="E4" s="9"/>
      <c r="F4" s="9"/>
      <c r="G4" s="9"/>
      <c r="H4" s="10"/>
      <c r="I4" s="6">
        <f>D4</f>
        <v>1.2518199999999999</v>
      </c>
      <c r="J4" s="10"/>
      <c r="K4" s="9"/>
      <c r="L4" s="23">
        <v>1.24773</v>
      </c>
      <c r="M4" s="9"/>
      <c r="N4" s="9"/>
      <c r="P4" s="9"/>
      <c r="Q4" s="23">
        <f>L4</f>
        <v>1.24773</v>
      </c>
      <c r="R4" s="6">
        <f>Q4</f>
        <v>1.24773</v>
      </c>
      <c r="S4" s="9"/>
      <c r="T4" s="9"/>
      <c r="U4" s="9"/>
      <c r="V4" s="1"/>
      <c r="W4" s="1"/>
      <c r="X4" s="1"/>
      <c r="Y4" s="1"/>
      <c r="Z4" s="1"/>
    </row>
    <row r="5" spans="1:26" ht="15.75" x14ac:dyDescent="0.25">
      <c r="A5" s="41"/>
      <c r="B5" s="23">
        <v>1.22319</v>
      </c>
      <c r="C5" s="9"/>
      <c r="D5" s="9"/>
      <c r="E5" s="24">
        <v>1.2372000000000001</v>
      </c>
      <c r="F5" s="9"/>
      <c r="G5" s="9"/>
      <c r="H5" s="10"/>
      <c r="I5" s="10"/>
      <c r="J5" s="6">
        <f>E5</f>
        <v>1.2372000000000001</v>
      </c>
      <c r="K5" s="5">
        <f>J5</f>
        <v>1.2372000000000001</v>
      </c>
      <c r="L5" s="9"/>
      <c r="M5" s="9"/>
      <c r="N5" s="9"/>
      <c r="P5" s="23">
        <f>K5</f>
        <v>1.2372000000000001</v>
      </c>
      <c r="Q5" s="9"/>
      <c r="R5" s="9"/>
      <c r="S5" s="24">
        <v>1.23719</v>
      </c>
      <c r="T5" s="9"/>
      <c r="U5" s="9"/>
      <c r="V5" s="1"/>
      <c r="W5" s="1"/>
      <c r="X5" s="1"/>
      <c r="Y5" s="1"/>
      <c r="Z5" s="1"/>
    </row>
    <row r="6" spans="1:26" ht="15.75" x14ac:dyDescent="0.25">
      <c r="A6" t="s">
        <v>7</v>
      </c>
      <c r="B6" s="9"/>
      <c r="C6" s="8">
        <f>ABS(C4-B5)</f>
        <v>2.8629999999999933E-2</v>
      </c>
      <c r="D6" s="9"/>
      <c r="E6" s="8">
        <f>ABS(D4-E5)</f>
        <v>1.4619999999999855E-2</v>
      </c>
      <c r="F6" s="9"/>
      <c r="G6" s="9"/>
      <c r="H6" s="10"/>
      <c r="I6" s="9"/>
      <c r="J6" s="10">
        <f>ABS(I4-J5)</f>
        <v>1.4619999999999855E-2</v>
      </c>
      <c r="K6" s="10"/>
      <c r="L6" s="9">
        <f>ABS(L4-K5)</f>
        <v>1.0529999999999928E-2</v>
      </c>
      <c r="M6" s="9"/>
      <c r="N6" s="9"/>
      <c r="P6" s="9"/>
      <c r="Q6" s="8">
        <f>ABS(Q4-P5)</f>
        <v>1.0529999999999928E-2</v>
      </c>
      <c r="R6" s="9"/>
      <c r="S6" s="8">
        <f>ABS(R4-S5)</f>
        <v>1.0539999999999994E-2</v>
      </c>
      <c r="T6" s="9"/>
      <c r="U6" s="9"/>
      <c r="V6" s="1"/>
      <c r="W6" s="1"/>
      <c r="X6" s="1"/>
      <c r="Y6" s="1"/>
      <c r="Z6" s="1"/>
    </row>
    <row r="7" spans="1:26" ht="15.75" x14ac:dyDescent="0.25">
      <c r="A7" t="s">
        <v>5</v>
      </c>
      <c r="B7" s="9"/>
      <c r="C7" s="9"/>
      <c r="D7" s="9"/>
      <c r="E7" s="9"/>
      <c r="F7" s="12">
        <f>C6+E6</f>
        <v>4.3249999999999789E-2</v>
      </c>
      <c r="G7" s="9"/>
      <c r="H7" s="10"/>
      <c r="I7" s="9"/>
      <c r="J7" s="9"/>
      <c r="K7" s="9"/>
      <c r="L7" s="9"/>
      <c r="M7" s="12">
        <f>J6+L6</f>
        <v>2.5149999999999784E-2</v>
      </c>
      <c r="N7" s="9"/>
      <c r="P7" s="9"/>
      <c r="Q7" s="9"/>
      <c r="R7" s="9"/>
      <c r="S7" s="9"/>
      <c r="T7" s="12">
        <f>Q6+S6</f>
        <v>2.1069999999999922E-2</v>
      </c>
      <c r="U7" s="9"/>
      <c r="V7" s="1"/>
      <c r="W7" s="1"/>
      <c r="X7" s="1"/>
      <c r="Y7" s="1"/>
      <c r="Z7" s="1"/>
    </row>
    <row r="8" spans="1:26" ht="15.75" x14ac:dyDescent="0.25">
      <c r="A8" t="s">
        <v>9</v>
      </c>
      <c r="B8" s="9"/>
      <c r="C8" s="9"/>
      <c r="D8" s="9"/>
      <c r="E8" s="9"/>
      <c r="F8" s="12">
        <f>F7*B1</f>
        <v>432.4999999999979</v>
      </c>
      <c r="G8" s="9"/>
      <c r="H8" s="10"/>
      <c r="I8" s="9"/>
      <c r="J8" s="9"/>
      <c r="K8" s="9"/>
      <c r="L8" s="9"/>
      <c r="M8" s="12">
        <f>M7*I1</f>
        <v>251.49999999999784</v>
      </c>
      <c r="N8" s="9"/>
      <c r="P8" s="9"/>
      <c r="Q8" s="9"/>
      <c r="R8" s="9"/>
      <c r="S8" s="9"/>
      <c r="T8" s="12">
        <f>T7*P1</f>
        <v>210.69999999999922</v>
      </c>
      <c r="U8" s="9"/>
      <c r="V8" s="1"/>
      <c r="W8" s="1"/>
      <c r="X8" s="1"/>
      <c r="Y8" s="1"/>
      <c r="Z8" s="1"/>
    </row>
    <row r="9" spans="1:26" ht="16.5" thickBot="1" x14ac:dyDescent="0.3">
      <c r="A9" s="1"/>
      <c r="B9" s="9">
        <f>12*12</f>
        <v>144</v>
      </c>
      <c r="C9" s="9"/>
      <c r="D9" s="39" t="s">
        <v>10</v>
      </c>
      <c r="E9" s="39"/>
      <c r="F9" s="39" t="s">
        <v>13</v>
      </c>
      <c r="G9" s="39"/>
      <c r="H9" s="10"/>
      <c r="I9" s="9">
        <f>12*12</f>
        <v>144</v>
      </c>
      <c r="J9" s="9"/>
      <c r="K9" s="39" t="s">
        <v>10</v>
      </c>
      <c r="L9" s="39"/>
      <c r="M9" s="39" t="s">
        <v>14</v>
      </c>
      <c r="N9" s="39"/>
      <c r="P9" s="9">
        <f>12*12</f>
        <v>144</v>
      </c>
      <c r="Q9" s="9"/>
      <c r="R9" s="39" t="s">
        <v>10</v>
      </c>
      <c r="S9" s="39"/>
      <c r="T9" s="40" t="s">
        <v>13</v>
      </c>
      <c r="U9" s="40"/>
      <c r="V9" s="1"/>
      <c r="W9" s="1"/>
      <c r="X9" s="1"/>
      <c r="Y9" s="1"/>
      <c r="Z9" s="1"/>
    </row>
    <row r="10" spans="1:26" ht="16.5" thickBot="1" x14ac:dyDescent="0.3">
      <c r="A10" s="1"/>
      <c r="B10" s="9"/>
      <c r="C10" s="9"/>
      <c r="D10" s="30" t="s">
        <v>11</v>
      </c>
      <c r="E10" s="31" t="s">
        <v>12</v>
      </c>
      <c r="F10" s="30" t="s">
        <v>11</v>
      </c>
      <c r="G10" s="31" t="s">
        <v>12</v>
      </c>
      <c r="H10" s="10"/>
      <c r="I10" s="9"/>
      <c r="J10" s="9"/>
      <c r="K10" s="30" t="s">
        <v>11</v>
      </c>
      <c r="L10" s="31" t="s">
        <v>12</v>
      </c>
      <c r="M10" s="32" t="s">
        <v>11</v>
      </c>
      <c r="N10" s="31" t="s">
        <v>12</v>
      </c>
      <c r="P10" s="9"/>
      <c r="Q10" s="9"/>
      <c r="R10" s="30" t="s">
        <v>11</v>
      </c>
      <c r="S10" s="35" t="s">
        <v>12</v>
      </c>
      <c r="T10" s="30" t="s">
        <v>11</v>
      </c>
      <c r="U10" s="31" t="s">
        <v>12</v>
      </c>
      <c r="V10" s="1"/>
      <c r="W10" s="1"/>
      <c r="X10" s="1"/>
      <c r="Y10" s="1"/>
      <c r="Z10" s="1"/>
    </row>
    <row r="11" spans="1:26" s="2" customFormat="1" ht="15.75" x14ac:dyDescent="0.25">
      <c r="A11" s="1"/>
      <c r="B11" s="7">
        <v>1</v>
      </c>
      <c r="C11" s="19">
        <f>B11*$B$9</f>
        <v>144</v>
      </c>
      <c r="D11" s="20">
        <f>C11-$F$8</f>
        <v>-288.4999999999979</v>
      </c>
      <c r="E11" s="13"/>
      <c r="F11" s="20">
        <f>$E$5+(D11/$B$2)</f>
        <v>1.2083500000000003</v>
      </c>
      <c r="G11" s="13"/>
      <c r="H11" s="10"/>
      <c r="I11" s="7">
        <v>1</v>
      </c>
      <c r="J11" s="19">
        <f>I11*$B$9</f>
        <v>144</v>
      </c>
      <c r="K11" s="21">
        <f>J11-$M$8</f>
        <v>-107.49999999999784</v>
      </c>
      <c r="L11" s="17"/>
      <c r="M11" s="20">
        <f>$L$4-(K11/$I$2)</f>
        <v>1.2584799999999998</v>
      </c>
      <c r="N11" s="13"/>
      <c r="O11" s="1"/>
      <c r="P11" s="7">
        <v>1</v>
      </c>
      <c r="Q11" s="19">
        <f>P11*$B$9</f>
        <v>144</v>
      </c>
      <c r="R11" s="20">
        <f>Q11-$F$8</f>
        <v>-288.4999999999979</v>
      </c>
      <c r="S11" s="13"/>
      <c r="T11" s="20">
        <f>$S$5+(R11/$B$2)</f>
        <v>1.2083400000000002</v>
      </c>
      <c r="U11" s="13"/>
      <c r="V11" s="1"/>
      <c r="W11" s="1"/>
      <c r="X11" s="1"/>
      <c r="Y11" s="1"/>
      <c r="Z11" s="1"/>
    </row>
    <row r="12" spans="1:26" ht="15.75" x14ac:dyDescent="0.25">
      <c r="A12" s="1"/>
      <c r="B12" s="4"/>
      <c r="C12" s="9">
        <f>C11+72</f>
        <v>216</v>
      </c>
      <c r="D12" s="14"/>
      <c r="E12" s="15">
        <f>(D11+D13)/2</f>
        <v>-216.4999999999979</v>
      </c>
      <c r="F12" s="16"/>
      <c r="G12" s="15">
        <f>$E$5+(E12/$B$2)</f>
        <v>1.2155500000000004</v>
      </c>
      <c r="H12" s="10"/>
      <c r="I12" s="4"/>
      <c r="J12" s="9">
        <f>J11+72</f>
        <v>216</v>
      </c>
      <c r="K12" s="14"/>
      <c r="L12" s="15">
        <f>(K11+K13)/2</f>
        <v>-35.49999999999784</v>
      </c>
      <c r="M12" s="16"/>
      <c r="N12" s="15">
        <f>$L$4-(L12/$I$2)</f>
        <v>1.2512799999999997</v>
      </c>
      <c r="P12" s="4"/>
      <c r="Q12" s="9">
        <f>Q11+72</f>
        <v>216</v>
      </c>
      <c r="R12" s="14"/>
      <c r="S12" s="15">
        <f>(R11+R13)/2</f>
        <v>-216.4999999999979</v>
      </c>
      <c r="T12" s="16"/>
      <c r="U12" s="15">
        <f>$S$5+(S12/$B$2)</f>
        <v>1.2155400000000003</v>
      </c>
      <c r="V12" s="1"/>
      <c r="W12" s="1"/>
      <c r="X12" s="1"/>
      <c r="Y12" s="1"/>
      <c r="Z12" s="1"/>
    </row>
    <row r="13" spans="1:26" s="2" customFormat="1" ht="15.75" x14ac:dyDescent="0.25">
      <c r="A13" s="1"/>
      <c r="B13" s="7">
        <v>2</v>
      </c>
      <c r="C13" s="19">
        <f>B13*$B$9</f>
        <v>288</v>
      </c>
      <c r="D13" s="21">
        <f>C13-$F$8</f>
        <v>-144.4999999999979</v>
      </c>
      <c r="E13" s="17"/>
      <c r="F13" s="21">
        <f>$E$5+(D13/$B$2)</f>
        <v>1.2227500000000002</v>
      </c>
      <c r="G13" s="17"/>
      <c r="H13" s="10"/>
      <c r="I13" s="7">
        <v>2</v>
      </c>
      <c r="J13" s="19">
        <f>I13*$B$9</f>
        <v>288</v>
      </c>
      <c r="K13" s="21">
        <f>J13-$M$8</f>
        <v>36.50000000000216</v>
      </c>
      <c r="L13" s="17"/>
      <c r="M13" s="21">
        <f>$L$4-(K13/$I$2)</f>
        <v>1.2440799999999999</v>
      </c>
      <c r="N13" s="17"/>
      <c r="O13" s="1"/>
      <c r="P13" s="7">
        <v>2</v>
      </c>
      <c r="Q13" s="19">
        <f>P13*$B$9</f>
        <v>288</v>
      </c>
      <c r="R13" s="21">
        <f>Q13-$F$8</f>
        <v>-144.4999999999979</v>
      </c>
      <c r="S13" s="17"/>
      <c r="T13" s="21">
        <f>$S$5+(R13/$B$2)</f>
        <v>1.2227400000000002</v>
      </c>
      <c r="U13" s="17"/>
      <c r="V13" s="1"/>
      <c r="W13" s="1"/>
      <c r="X13" s="1"/>
      <c r="Y13" s="1"/>
      <c r="Z13" s="1"/>
    </row>
    <row r="14" spans="1:26" ht="15.75" x14ac:dyDescent="0.25">
      <c r="A14" s="1"/>
      <c r="B14" s="4"/>
      <c r="C14" s="9">
        <f>C13+72</f>
        <v>360</v>
      </c>
      <c r="D14" s="14"/>
      <c r="E14" s="15">
        <f>(D13+D15)/2</f>
        <v>-72.499999999997897</v>
      </c>
      <c r="F14" s="16"/>
      <c r="G14" s="15">
        <f>$E$5+(E14/$B$2)</f>
        <v>1.2299500000000003</v>
      </c>
      <c r="H14" s="10"/>
      <c r="I14" s="4"/>
      <c r="J14" s="9">
        <f>J13+72</f>
        <v>360</v>
      </c>
      <c r="K14" s="14"/>
      <c r="L14" s="15">
        <f t="shared" ref="L14:L32" si="0">(K13+K15)/2</f>
        <v>108.50000000000216</v>
      </c>
      <c r="M14" s="16"/>
      <c r="N14" s="15">
        <f>$L$4-(L14/$I$2)</f>
        <v>1.2368799999999998</v>
      </c>
      <c r="P14" s="4"/>
      <c r="Q14" s="9">
        <f>Q13+72</f>
        <v>360</v>
      </c>
      <c r="R14" s="14"/>
      <c r="S14" s="15">
        <f>(R13+R15)/2</f>
        <v>-72.499999999997897</v>
      </c>
      <c r="T14" s="16"/>
      <c r="U14" s="15">
        <f>$S$5+(S14/$B$2)</f>
        <v>1.2299400000000003</v>
      </c>
      <c r="V14" s="1"/>
      <c r="W14" s="1"/>
      <c r="X14" s="1"/>
      <c r="Y14" s="1"/>
      <c r="Z14" s="1"/>
    </row>
    <row r="15" spans="1:26" s="2" customFormat="1" ht="15.75" x14ac:dyDescent="0.25">
      <c r="A15" s="1"/>
      <c r="B15" s="7">
        <v>3</v>
      </c>
      <c r="C15" s="19">
        <f>B15*$B$9</f>
        <v>432</v>
      </c>
      <c r="D15" s="21">
        <f>C15-$F$8</f>
        <v>-0.49999999999789679</v>
      </c>
      <c r="E15" s="17"/>
      <c r="F15" s="21">
        <f>$E$5+(D15/$B$2)</f>
        <v>1.2371500000000002</v>
      </c>
      <c r="G15" s="17"/>
      <c r="H15" s="10"/>
      <c r="I15" s="7">
        <v>3</v>
      </c>
      <c r="J15" s="19">
        <f>I15*$B$9</f>
        <v>432</v>
      </c>
      <c r="K15" s="21">
        <f>J15-$M$8</f>
        <v>180.50000000000216</v>
      </c>
      <c r="L15" s="17"/>
      <c r="M15" s="21">
        <f>$L$4-(K15/$I$2)</f>
        <v>1.2296799999999999</v>
      </c>
      <c r="N15" s="17"/>
      <c r="O15" s="1"/>
      <c r="P15" s="7">
        <v>3</v>
      </c>
      <c r="Q15" s="19">
        <f>P15*$B$9</f>
        <v>432</v>
      </c>
      <c r="R15" s="21">
        <f>Q15-$F$8</f>
        <v>-0.49999999999789679</v>
      </c>
      <c r="S15" s="17"/>
      <c r="T15" s="21">
        <f>$S$5+(R15/$B$2)</f>
        <v>1.2371400000000001</v>
      </c>
      <c r="U15" s="17"/>
      <c r="V15" s="1"/>
      <c r="W15" s="1"/>
      <c r="X15" s="1"/>
      <c r="Y15" s="1"/>
      <c r="Z15" s="1"/>
    </row>
    <row r="16" spans="1:26" ht="15.75" x14ac:dyDescent="0.25">
      <c r="A16" s="1"/>
      <c r="B16" s="4"/>
      <c r="C16" s="9">
        <f>C15+72</f>
        <v>504</v>
      </c>
      <c r="D16" s="14"/>
      <c r="E16" s="15">
        <f>(D15+D17)/2</f>
        <v>71.500000000002103</v>
      </c>
      <c r="F16" s="16"/>
      <c r="G16" s="15">
        <f>$E$5+(E16/$B$2)</f>
        <v>1.2443500000000003</v>
      </c>
      <c r="H16" s="10"/>
      <c r="I16" s="4"/>
      <c r="J16" s="9">
        <f>J15+72</f>
        <v>504</v>
      </c>
      <c r="K16" s="14"/>
      <c r="L16" s="15">
        <f t="shared" si="0"/>
        <v>252.50000000000216</v>
      </c>
      <c r="M16" s="16"/>
      <c r="N16" s="15">
        <f>$L$4-(L16/$I$2)</f>
        <v>1.2224799999999998</v>
      </c>
      <c r="P16" s="4"/>
      <c r="Q16" s="9">
        <f>Q15+72</f>
        <v>504</v>
      </c>
      <c r="R16" s="14"/>
      <c r="S16" s="15">
        <f>(R15+R17)/2</f>
        <v>71.500000000002103</v>
      </c>
      <c r="T16" s="16"/>
      <c r="U16" s="15">
        <f>$S$5+(S16/$B$2)</f>
        <v>1.2443400000000002</v>
      </c>
      <c r="V16" s="1"/>
      <c r="W16" s="1"/>
      <c r="X16" s="1"/>
      <c r="Y16" s="1"/>
      <c r="Z16" s="1"/>
    </row>
    <row r="17" spans="1:26" s="2" customFormat="1" ht="15.75" x14ac:dyDescent="0.25">
      <c r="A17" s="1"/>
      <c r="B17" s="7">
        <v>4</v>
      </c>
      <c r="C17" s="19">
        <f>B17*$B$9</f>
        <v>576</v>
      </c>
      <c r="D17" s="21">
        <f>C17-$F$8</f>
        <v>143.5000000000021</v>
      </c>
      <c r="E17" s="17"/>
      <c r="F17" s="21">
        <f>$E$5+(D17/$B$2)</f>
        <v>1.2515500000000004</v>
      </c>
      <c r="G17" s="17"/>
      <c r="H17" s="10"/>
      <c r="I17" s="7">
        <v>4</v>
      </c>
      <c r="J17" s="19">
        <f>I17*$B$9</f>
        <v>576</v>
      </c>
      <c r="K17" s="21">
        <f>J17-$M$8</f>
        <v>324.50000000000216</v>
      </c>
      <c r="L17" s="17"/>
      <c r="M17" s="21">
        <f>$L$4-(K17/$I$2)</f>
        <v>1.2152799999999997</v>
      </c>
      <c r="N17" s="17"/>
      <c r="O17" s="1"/>
      <c r="P17" s="7">
        <v>4</v>
      </c>
      <c r="Q17" s="19">
        <f>P17*$B$9</f>
        <v>576</v>
      </c>
      <c r="R17" s="21">
        <f>Q17-$F$8</f>
        <v>143.5000000000021</v>
      </c>
      <c r="S17" s="17"/>
      <c r="T17" s="21">
        <f>$S$5+(R17/$B$2)</f>
        <v>1.2515400000000003</v>
      </c>
      <c r="U17" s="17"/>
      <c r="V17" s="1"/>
      <c r="W17" s="1"/>
      <c r="X17" s="1"/>
      <c r="Y17" s="1"/>
      <c r="Z17" s="1"/>
    </row>
    <row r="18" spans="1:26" ht="15.75" x14ac:dyDescent="0.25">
      <c r="A18" s="1"/>
      <c r="B18" s="4"/>
      <c r="C18" s="9">
        <f>C17+72</f>
        <v>648</v>
      </c>
      <c r="D18" s="14"/>
      <c r="E18" s="15">
        <f>(D17+D19)/2</f>
        <v>215.5000000000021</v>
      </c>
      <c r="F18" s="16"/>
      <c r="G18" s="15">
        <f>$E$5+(E18/$B$2)</f>
        <v>1.2587500000000003</v>
      </c>
      <c r="H18" s="10"/>
      <c r="I18" s="4"/>
      <c r="J18" s="9">
        <f>J17+72</f>
        <v>648</v>
      </c>
      <c r="K18" s="14"/>
      <c r="L18" s="15">
        <f t="shared" si="0"/>
        <v>396.50000000000216</v>
      </c>
      <c r="M18" s="16"/>
      <c r="N18" s="15">
        <f>$L$4-(L18/$I$2)</f>
        <v>1.2080799999999998</v>
      </c>
      <c r="P18" s="4"/>
      <c r="Q18" s="9">
        <f>Q17+72</f>
        <v>648</v>
      </c>
      <c r="R18" s="14"/>
      <c r="S18" s="15">
        <f>(R17+R19)/2</f>
        <v>215.5000000000021</v>
      </c>
      <c r="T18" s="16"/>
      <c r="U18" s="15">
        <f>$S$5+(S18/$B$2)</f>
        <v>1.2587400000000002</v>
      </c>
      <c r="V18" s="1"/>
      <c r="W18" s="1"/>
      <c r="X18" s="1"/>
      <c r="Y18" s="1"/>
      <c r="Z18" s="1"/>
    </row>
    <row r="19" spans="1:26" s="2" customFormat="1" ht="15.75" x14ac:dyDescent="0.25">
      <c r="A19" s="1"/>
      <c r="B19" s="7">
        <v>5</v>
      </c>
      <c r="C19" s="19">
        <f>B19*$B$9</f>
        <v>720</v>
      </c>
      <c r="D19" s="21">
        <f>C19-$F$8</f>
        <v>287.5000000000021</v>
      </c>
      <c r="E19" s="17"/>
      <c r="F19" s="21">
        <f>$E$5+(D19/$B$2)</f>
        <v>1.2659500000000004</v>
      </c>
      <c r="G19" s="17"/>
      <c r="H19" s="10"/>
      <c r="I19" s="7">
        <v>5</v>
      </c>
      <c r="J19" s="19">
        <f>I19*$B$9</f>
        <v>720</v>
      </c>
      <c r="K19" s="21">
        <f>J19-$M$8</f>
        <v>468.50000000000216</v>
      </c>
      <c r="L19" s="17"/>
      <c r="M19" s="21">
        <f>$L$4-(K19/$I$2)</f>
        <v>1.2008799999999997</v>
      </c>
      <c r="N19" s="17"/>
      <c r="O19" s="1"/>
      <c r="P19" s="7">
        <v>5</v>
      </c>
      <c r="Q19" s="19">
        <f>P19*$B$9</f>
        <v>720</v>
      </c>
      <c r="R19" s="21">
        <f>Q19-$F$8</f>
        <v>287.5000000000021</v>
      </c>
      <c r="S19" s="17"/>
      <c r="T19" s="21">
        <f>$S$5+(R19/$B$2)</f>
        <v>1.2659400000000003</v>
      </c>
      <c r="U19" s="17"/>
      <c r="V19" s="1"/>
      <c r="W19" s="1"/>
      <c r="X19" s="1"/>
      <c r="Y19" s="1"/>
      <c r="Z19" s="1"/>
    </row>
    <row r="20" spans="1:26" ht="15.75" x14ac:dyDescent="0.25">
      <c r="A20" s="1"/>
      <c r="B20" s="4"/>
      <c r="C20" s="9">
        <f>C19+72</f>
        <v>792</v>
      </c>
      <c r="D20" s="14"/>
      <c r="E20" s="15">
        <f>(D19+D21)/2</f>
        <v>359.5000000000021</v>
      </c>
      <c r="F20" s="16"/>
      <c r="G20" s="15">
        <f>$E$5+(E20/$B$2)</f>
        <v>1.2731500000000002</v>
      </c>
      <c r="H20" s="10"/>
      <c r="I20" s="4"/>
      <c r="J20" s="9">
        <f>J19+72</f>
        <v>792</v>
      </c>
      <c r="K20" s="14"/>
      <c r="L20" s="15">
        <f t="shared" si="0"/>
        <v>540.50000000000216</v>
      </c>
      <c r="M20" s="16"/>
      <c r="N20" s="15">
        <f>$L$4-(L20/$I$2)</f>
        <v>1.1936799999999999</v>
      </c>
      <c r="P20" s="4"/>
      <c r="Q20" s="9">
        <f>Q19+72</f>
        <v>792</v>
      </c>
      <c r="R20" s="14"/>
      <c r="S20" s="15">
        <f>(R19+R21)/2</f>
        <v>359.5000000000021</v>
      </c>
      <c r="T20" s="16"/>
      <c r="U20" s="15">
        <f>$S$5+(S20/$B$2)</f>
        <v>1.2731400000000002</v>
      </c>
      <c r="V20" s="1"/>
      <c r="W20" s="1"/>
      <c r="X20" s="1"/>
      <c r="Y20" s="1"/>
      <c r="Z20" s="1"/>
    </row>
    <row r="21" spans="1:26" s="2" customFormat="1" ht="15.75" x14ac:dyDescent="0.25">
      <c r="A21" s="1"/>
      <c r="B21" s="7">
        <v>6</v>
      </c>
      <c r="C21" s="19">
        <f>B21*$B$9</f>
        <v>864</v>
      </c>
      <c r="D21" s="21">
        <f>C21-$F$8</f>
        <v>431.5000000000021</v>
      </c>
      <c r="E21" s="17"/>
      <c r="F21" s="21">
        <f>$E$5+(D21/$B$2)</f>
        <v>1.2803500000000003</v>
      </c>
      <c r="G21" s="17"/>
      <c r="H21" s="10"/>
      <c r="I21" s="7">
        <v>6</v>
      </c>
      <c r="J21" s="19">
        <f>I21*$B$9</f>
        <v>864</v>
      </c>
      <c r="K21" s="21">
        <f>J21-$M$8</f>
        <v>612.50000000000216</v>
      </c>
      <c r="L21" s="17"/>
      <c r="M21" s="21">
        <f>$L$4-(K21/$I$2)</f>
        <v>1.1864799999999998</v>
      </c>
      <c r="N21" s="17"/>
      <c r="O21" s="1"/>
      <c r="P21" s="7">
        <v>6</v>
      </c>
      <c r="Q21" s="19">
        <f>P21*$B$9</f>
        <v>864</v>
      </c>
      <c r="R21" s="21">
        <f>Q21-$F$8</f>
        <v>431.5000000000021</v>
      </c>
      <c r="S21" s="17"/>
      <c r="T21" s="21">
        <f>$S$5+(R21/$B$2)</f>
        <v>1.2803400000000003</v>
      </c>
      <c r="U21" s="17"/>
      <c r="V21" s="1"/>
      <c r="W21" s="1"/>
      <c r="X21" s="1"/>
      <c r="Y21" s="1"/>
      <c r="Z21" s="1"/>
    </row>
    <row r="22" spans="1:26" ht="15.75" x14ac:dyDescent="0.25">
      <c r="A22" s="1"/>
      <c r="B22" s="4"/>
      <c r="C22" s="9">
        <f>C21+72</f>
        <v>936</v>
      </c>
      <c r="D22" s="14"/>
      <c r="E22" s="15">
        <f>(D21+D23)/2</f>
        <v>503.50000000000205</v>
      </c>
      <c r="F22" s="16"/>
      <c r="G22" s="15">
        <f>$E$5+(E22/$B$2)</f>
        <v>1.2875500000000002</v>
      </c>
      <c r="H22" s="10"/>
      <c r="I22" s="4"/>
      <c r="J22" s="9">
        <f>J21+72</f>
        <v>936</v>
      </c>
      <c r="K22" s="14"/>
      <c r="L22" s="15">
        <f t="shared" si="0"/>
        <v>684.50000000000216</v>
      </c>
      <c r="M22" s="16"/>
      <c r="N22" s="15">
        <f>$L$4-(L22/$I$2)</f>
        <v>1.1792799999999999</v>
      </c>
      <c r="P22" s="4"/>
      <c r="Q22" s="9">
        <f>Q21+72</f>
        <v>936</v>
      </c>
      <c r="R22" s="14"/>
      <c r="S22" s="15">
        <f>(R21+R23)/2</f>
        <v>503.50000000000205</v>
      </c>
      <c r="T22" s="16"/>
      <c r="U22" s="15">
        <f>$S$5+(S22/$B$2)</f>
        <v>1.2875400000000001</v>
      </c>
      <c r="V22" s="1"/>
      <c r="W22" s="1"/>
      <c r="X22" s="1"/>
      <c r="Y22" s="1"/>
      <c r="Z22" s="1"/>
    </row>
    <row r="23" spans="1:26" s="2" customFormat="1" ht="15.75" x14ac:dyDescent="0.25">
      <c r="A23" s="1"/>
      <c r="B23" s="7">
        <v>7</v>
      </c>
      <c r="C23" s="19">
        <f>B23*$B$9</f>
        <v>1008</v>
      </c>
      <c r="D23" s="21">
        <f>C23-$F$8</f>
        <v>575.50000000000205</v>
      </c>
      <c r="E23" s="17"/>
      <c r="F23" s="21">
        <f>$E$5+(D23/$B$2)</f>
        <v>1.2947500000000003</v>
      </c>
      <c r="G23" s="17"/>
      <c r="H23" s="10"/>
      <c r="I23" s="7">
        <v>7</v>
      </c>
      <c r="J23" s="19">
        <f>I23*$B$9</f>
        <v>1008</v>
      </c>
      <c r="K23" s="21">
        <f>J23-$M$8</f>
        <v>756.50000000000216</v>
      </c>
      <c r="L23" s="17"/>
      <c r="M23" s="21">
        <f>$L$4-(K23/$I$2)</f>
        <v>1.1720799999999998</v>
      </c>
      <c r="N23" s="17"/>
      <c r="O23" s="1"/>
      <c r="P23" s="7">
        <v>7</v>
      </c>
      <c r="Q23" s="19">
        <f>P23*$B$9</f>
        <v>1008</v>
      </c>
      <c r="R23" s="21">
        <f>Q23-$F$8</f>
        <v>575.50000000000205</v>
      </c>
      <c r="S23" s="17"/>
      <c r="T23" s="21">
        <f>$S$5+(R23/$B$2)</f>
        <v>1.2947400000000002</v>
      </c>
      <c r="U23" s="17"/>
      <c r="V23" s="1"/>
      <c r="W23" s="1"/>
      <c r="X23" s="1"/>
      <c r="Y23" s="1"/>
      <c r="Z23" s="1"/>
    </row>
    <row r="24" spans="1:26" ht="15.75" x14ac:dyDescent="0.25">
      <c r="A24" s="1"/>
      <c r="B24" s="4"/>
      <c r="C24" s="9">
        <f>C23+72</f>
        <v>1080</v>
      </c>
      <c r="D24" s="14"/>
      <c r="E24" s="15">
        <f>(D23+D25)/2</f>
        <v>647.50000000000205</v>
      </c>
      <c r="F24" s="16"/>
      <c r="G24" s="15">
        <f>$E$5+(E24/$B$2)</f>
        <v>1.3019500000000004</v>
      </c>
      <c r="H24" s="10"/>
      <c r="I24" s="4"/>
      <c r="J24" s="9">
        <f>J23+72</f>
        <v>1080</v>
      </c>
      <c r="K24" s="14"/>
      <c r="L24" s="15">
        <f t="shared" si="0"/>
        <v>828.50000000000216</v>
      </c>
      <c r="M24" s="16"/>
      <c r="N24" s="15">
        <f>$L$4-(L24/$I$2)</f>
        <v>1.1648799999999997</v>
      </c>
      <c r="P24" s="4"/>
      <c r="Q24" s="9">
        <f>Q23+72</f>
        <v>1080</v>
      </c>
      <c r="R24" s="14"/>
      <c r="S24" s="15">
        <f>(R23+R25)/2</f>
        <v>647.50000000000205</v>
      </c>
      <c r="T24" s="16"/>
      <c r="U24" s="15">
        <f>$S$5+(S24/$B$2)</f>
        <v>1.3019400000000003</v>
      </c>
      <c r="V24" s="1"/>
      <c r="W24" s="1"/>
      <c r="X24" s="1"/>
      <c r="Y24" s="1"/>
      <c r="Z24" s="1"/>
    </row>
    <row r="25" spans="1:26" s="2" customFormat="1" ht="15.75" x14ac:dyDescent="0.25">
      <c r="A25" s="1"/>
      <c r="B25" s="7">
        <v>8</v>
      </c>
      <c r="C25" s="19">
        <f>B25*$B$9</f>
        <v>1152</v>
      </c>
      <c r="D25" s="21">
        <f>C25-$F$8</f>
        <v>719.50000000000205</v>
      </c>
      <c r="E25" s="17"/>
      <c r="F25" s="21">
        <f>$E$5+(D25/$B$2)</f>
        <v>1.3091500000000003</v>
      </c>
      <c r="G25" s="17"/>
      <c r="H25" s="10"/>
      <c r="I25" s="7">
        <v>8</v>
      </c>
      <c r="J25" s="19">
        <f>I25*$B$9</f>
        <v>1152</v>
      </c>
      <c r="K25" s="21">
        <f>J25-$M$8</f>
        <v>900.50000000000216</v>
      </c>
      <c r="L25" s="17"/>
      <c r="M25" s="21">
        <f>$L$4-(K25/$I$2)</f>
        <v>1.1576799999999998</v>
      </c>
      <c r="N25" s="17"/>
      <c r="O25" s="1"/>
      <c r="P25" s="7">
        <v>8</v>
      </c>
      <c r="Q25" s="19">
        <f>P25*$B$9</f>
        <v>1152</v>
      </c>
      <c r="R25" s="21">
        <f>Q25-$F$8</f>
        <v>719.50000000000205</v>
      </c>
      <c r="S25" s="17"/>
      <c r="T25" s="21">
        <f>$S$5+(R25/$B$2)</f>
        <v>1.3091400000000002</v>
      </c>
      <c r="U25" s="17"/>
      <c r="V25" s="1"/>
      <c r="W25" s="1"/>
      <c r="X25" s="1"/>
      <c r="Y25" s="1"/>
      <c r="Z25" s="1"/>
    </row>
    <row r="26" spans="1:26" ht="15.75" x14ac:dyDescent="0.25">
      <c r="A26" s="1"/>
      <c r="B26" s="4"/>
      <c r="C26" s="9">
        <f>C25+72</f>
        <v>1224</v>
      </c>
      <c r="D26" s="14"/>
      <c r="E26" s="15">
        <f>(D25+D27)/2</f>
        <v>791.50000000000205</v>
      </c>
      <c r="F26" s="16"/>
      <c r="G26" s="15">
        <f>$E$5+(E26/$B$2)</f>
        <v>1.3163500000000004</v>
      </c>
      <c r="H26" s="10"/>
      <c r="I26" s="4"/>
      <c r="J26" s="9">
        <f>J25+72</f>
        <v>1224</v>
      </c>
      <c r="K26" s="14"/>
      <c r="L26" s="15">
        <f t="shared" si="0"/>
        <v>972.50000000000227</v>
      </c>
      <c r="M26" s="16"/>
      <c r="N26" s="15">
        <f>$L$4-(L26/$I$2)</f>
        <v>1.1504799999999997</v>
      </c>
      <c r="P26" s="4"/>
      <c r="Q26" s="9">
        <f>Q25+72</f>
        <v>1224</v>
      </c>
      <c r="R26" s="14"/>
      <c r="S26" s="15">
        <f>(R25+R27)/2</f>
        <v>791.50000000000205</v>
      </c>
      <c r="T26" s="16"/>
      <c r="U26" s="15">
        <f>$S$5+(S26/$B$2)</f>
        <v>1.3163400000000003</v>
      </c>
      <c r="V26" s="1"/>
      <c r="W26" s="1"/>
      <c r="X26" s="1"/>
      <c r="Y26" s="1"/>
      <c r="Z26" s="1"/>
    </row>
    <row r="27" spans="1:26" s="2" customFormat="1" ht="15.75" x14ac:dyDescent="0.25">
      <c r="A27" s="1"/>
      <c r="B27" s="7">
        <v>9</v>
      </c>
      <c r="C27" s="19">
        <f>B27*$B$9</f>
        <v>1296</v>
      </c>
      <c r="D27" s="21">
        <f>C27-$F$8</f>
        <v>863.50000000000205</v>
      </c>
      <c r="E27" s="17"/>
      <c r="F27" s="21">
        <f>$E$5+(D27/$B$2)</f>
        <v>1.3235500000000002</v>
      </c>
      <c r="G27" s="17"/>
      <c r="H27" s="10"/>
      <c r="I27" s="7">
        <v>9</v>
      </c>
      <c r="J27" s="19">
        <f>I27*$B$9</f>
        <v>1296</v>
      </c>
      <c r="K27" s="21">
        <f>J27-$M$8</f>
        <v>1044.5000000000023</v>
      </c>
      <c r="L27" s="17"/>
      <c r="M27" s="21">
        <f>$L$4-(K27/$I$2)</f>
        <v>1.1432799999999999</v>
      </c>
      <c r="N27" s="17"/>
      <c r="O27" s="1"/>
      <c r="P27" s="7">
        <v>9</v>
      </c>
      <c r="Q27" s="19">
        <f>P27*$B$9</f>
        <v>1296</v>
      </c>
      <c r="R27" s="21">
        <f>Q27-$F$8</f>
        <v>863.50000000000205</v>
      </c>
      <c r="S27" s="17"/>
      <c r="T27" s="21">
        <f>$S$5+(R27/$B$2)</f>
        <v>1.3235400000000002</v>
      </c>
      <c r="U27" s="17"/>
      <c r="V27" s="1"/>
      <c r="W27" s="1"/>
      <c r="X27" s="1"/>
      <c r="Y27" s="1"/>
      <c r="Z27" s="1"/>
    </row>
    <row r="28" spans="1:26" ht="15.75" x14ac:dyDescent="0.25">
      <c r="A28" s="1"/>
      <c r="B28" s="4"/>
      <c r="C28" s="9">
        <f>C27+72</f>
        <v>1368</v>
      </c>
      <c r="D28" s="14"/>
      <c r="E28" s="15">
        <f>(D27+D29)/2</f>
        <v>935.50000000000205</v>
      </c>
      <c r="F28" s="16"/>
      <c r="G28" s="15">
        <f>$E$5+(E28/$B$2)</f>
        <v>1.3307500000000003</v>
      </c>
      <c r="H28" s="10"/>
      <c r="I28" s="4"/>
      <c r="J28" s="9">
        <f>J27+72</f>
        <v>1368</v>
      </c>
      <c r="K28" s="14"/>
      <c r="L28" s="15">
        <f t="shared" si="0"/>
        <v>1116.5000000000023</v>
      </c>
      <c r="M28" s="16"/>
      <c r="N28" s="15">
        <f>$L$4-(L28/$I$2)</f>
        <v>1.1360799999999998</v>
      </c>
      <c r="P28" s="4"/>
      <c r="Q28" s="9">
        <f>Q27+72</f>
        <v>1368</v>
      </c>
      <c r="R28" s="14"/>
      <c r="S28" s="15">
        <f>(R27+R29)/2</f>
        <v>935.50000000000205</v>
      </c>
      <c r="T28" s="16"/>
      <c r="U28" s="15">
        <f>$S$5+(S28/$B$2)</f>
        <v>1.3307400000000003</v>
      </c>
      <c r="V28" s="1"/>
      <c r="W28" s="1"/>
      <c r="X28" s="1"/>
      <c r="Y28" s="1"/>
      <c r="Z28" s="1"/>
    </row>
    <row r="29" spans="1:26" s="2" customFormat="1" ht="15.75" x14ac:dyDescent="0.25">
      <c r="A29" s="1"/>
      <c r="B29" s="7">
        <v>10</v>
      </c>
      <c r="C29" s="19">
        <f>B29*$B$9</f>
        <v>1440</v>
      </c>
      <c r="D29" s="21">
        <f>C29-$F$8</f>
        <v>1007.500000000002</v>
      </c>
      <c r="E29" s="17"/>
      <c r="F29" s="21">
        <f>$E$5+(D29/$B$2)</f>
        <v>1.3379500000000002</v>
      </c>
      <c r="G29" s="17"/>
      <c r="H29" s="10"/>
      <c r="I29" s="7">
        <v>10</v>
      </c>
      <c r="J29" s="19">
        <f>I29*$B$9</f>
        <v>1440</v>
      </c>
      <c r="K29" s="21">
        <f>J29-$M$8</f>
        <v>1188.5000000000023</v>
      </c>
      <c r="L29" s="17"/>
      <c r="M29" s="21">
        <f>$L$4-(K29/$I$2)</f>
        <v>1.1288799999999997</v>
      </c>
      <c r="N29" s="17"/>
      <c r="O29" s="1"/>
      <c r="P29" s="7">
        <v>10</v>
      </c>
      <c r="Q29" s="19">
        <f>P29*$B$9</f>
        <v>1440</v>
      </c>
      <c r="R29" s="21">
        <f>Q29-$F$8</f>
        <v>1007.500000000002</v>
      </c>
      <c r="S29" s="17"/>
      <c r="T29" s="21">
        <f>$S$5+(R29/$B$2)</f>
        <v>1.3379400000000001</v>
      </c>
      <c r="U29" s="17"/>
      <c r="V29" s="1"/>
      <c r="W29" s="1"/>
      <c r="X29" s="1"/>
      <c r="Y29" s="1"/>
      <c r="Z29" s="1"/>
    </row>
    <row r="30" spans="1:26" ht="15.75" x14ac:dyDescent="0.25">
      <c r="A30" s="1"/>
      <c r="B30" s="4"/>
      <c r="C30" s="9">
        <f>C29+72</f>
        <v>1512</v>
      </c>
      <c r="D30" s="14"/>
      <c r="E30" s="15">
        <f>(D29+D31)/2</f>
        <v>1079.500000000002</v>
      </c>
      <c r="F30" s="16"/>
      <c r="G30" s="15">
        <f>$E$5+(E30/$B$2)</f>
        <v>1.3451500000000003</v>
      </c>
      <c r="H30" s="10"/>
      <c r="I30" s="4"/>
      <c r="J30" s="9">
        <f>J29+72</f>
        <v>1512</v>
      </c>
      <c r="K30" s="14"/>
      <c r="L30" s="15">
        <f>(K29+K31)/2</f>
        <v>1260.5000000000023</v>
      </c>
      <c r="M30" s="16"/>
      <c r="N30" s="15">
        <f>$L$4-(L30/$I$2)</f>
        <v>1.1216799999999998</v>
      </c>
      <c r="P30" s="4"/>
      <c r="Q30" s="9">
        <f>Q29+72</f>
        <v>1512</v>
      </c>
      <c r="R30" s="14"/>
      <c r="S30" s="15">
        <f>(R29+R31)/2</f>
        <v>1079.500000000002</v>
      </c>
      <c r="T30" s="16"/>
      <c r="U30" s="15">
        <f>$S$5+(S30/$B$2)</f>
        <v>1.3451400000000002</v>
      </c>
      <c r="V30" s="1"/>
      <c r="W30" s="1"/>
      <c r="X30" s="1"/>
      <c r="Y30" s="1"/>
      <c r="Z30" s="1"/>
    </row>
    <row r="31" spans="1:26" s="2" customFormat="1" ht="15.75" x14ac:dyDescent="0.25">
      <c r="A31" s="1"/>
      <c r="B31" s="7">
        <v>11</v>
      </c>
      <c r="C31" s="19">
        <f>B31*$B$9</f>
        <v>1584</v>
      </c>
      <c r="D31" s="21">
        <f>C31-$F$8</f>
        <v>1151.500000000002</v>
      </c>
      <c r="E31" s="17"/>
      <c r="F31" s="21">
        <f>$E$5+(D31/$B$2)</f>
        <v>1.3523500000000004</v>
      </c>
      <c r="G31" s="17"/>
      <c r="H31" s="10"/>
      <c r="I31" s="7">
        <v>11</v>
      </c>
      <c r="J31" s="19">
        <f>I31*$B$9</f>
        <v>1584</v>
      </c>
      <c r="K31" s="21">
        <f>J31-$M$8</f>
        <v>1332.5000000000023</v>
      </c>
      <c r="L31" s="17"/>
      <c r="M31" s="21">
        <f>$L$4-(K31/$I$2)</f>
        <v>1.1144799999999997</v>
      </c>
      <c r="N31" s="17"/>
      <c r="O31" s="1"/>
      <c r="P31" s="7">
        <v>11</v>
      </c>
      <c r="Q31" s="19">
        <f>P31*$B$9</f>
        <v>1584</v>
      </c>
      <c r="R31" s="21">
        <f>Q31-$F$8</f>
        <v>1151.500000000002</v>
      </c>
      <c r="S31" s="17"/>
      <c r="T31" s="21">
        <f>$S$5+(R31/$B$2)</f>
        <v>1.3523400000000003</v>
      </c>
      <c r="U31" s="17"/>
      <c r="V31" s="1"/>
      <c r="W31" s="1"/>
      <c r="X31" s="1"/>
      <c r="Y31" s="1"/>
      <c r="Z31" s="1"/>
    </row>
    <row r="32" spans="1:26" ht="15.75" x14ac:dyDescent="0.25">
      <c r="A32" s="1"/>
      <c r="B32" s="4"/>
      <c r="C32" s="9">
        <f>C31+72</f>
        <v>1656</v>
      </c>
      <c r="D32" s="16"/>
      <c r="E32" s="15">
        <f>(D31+D33)/2</f>
        <v>1223.500000000002</v>
      </c>
      <c r="F32" s="16"/>
      <c r="G32" s="15">
        <f>$E$5+(E32/$B$2)</f>
        <v>1.3595500000000003</v>
      </c>
      <c r="H32" s="10"/>
      <c r="I32" s="4"/>
      <c r="J32" s="9">
        <f>J31+72</f>
        <v>1656</v>
      </c>
      <c r="K32" s="16"/>
      <c r="L32" s="15">
        <f t="shared" si="0"/>
        <v>1404.5000000000023</v>
      </c>
      <c r="M32" s="16"/>
      <c r="N32" s="15">
        <f>$L$4-(L32/$I$2)</f>
        <v>1.1072799999999998</v>
      </c>
      <c r="P32" s="4"/>
      <c r="Q32" s="9">
        <f>Q31+72</f>
        <v>1656</v>
      </c>
      <c r="R32" s="16"/>
      <c r="S32" s="15">
        <f>(R31+R33)/2</f>
        <v>1223.500000000002</v>
      </c>
      <c r="T32" s="16"/>
      <c r="U32" s="15">
        <f>$S$5+(S32/$B$2)</f>
        <v>1.3595400000000002</v>
      </c>
      <c r="V32" s="1"/>
      <c r="W32" s="1"/>
      <c r="X32" s="1"/>
      <c r="Y32" s="1"/>
      <c r="Z32" s="1"/>
    </row>
    <row r="33" spans="1:26" s="2" customFormat="1" ht="15.75" x14ac:dyDescent="0.25">
      <c r="A33" s="1"/>
      <c r="B33" s="7">
        <v>12</v>
      </c>
      <c r="C33" s="19">
        <f>B33*$B$9</f>
        <v>1728</v>
      </c>
      <c r="D33" s="21">
        <f>C33-$F$8</f>
        <v>1295.500000000002</v>
      </c>
      <c r="E33" s="17"/>
      <c r="F33" s="21">
        <f>$E$5+(D33/$B$2)</f>
        <v>1.3667500000000004</v>
      </c>
      <c r="G33" s="17"/>
      <c r="H33" s="10"/>
      <c r="I33" s="7">
        <v>12</v>
      </c>
      <c r="J33" s="19">
        <f>I33*$B$9</f>
        <v>1728</v>
      </c>
      <c r="K33" s="21">
        <f>J33-$M$8</f>
        <v>1476.5000000000023</v>
      </c>
      <c r="L33" s="17"/>
      <c r="M33" s="21">
        <f>$L$4-(K33/$I$2)</f>
        <v>1.1000799999999997</v>
      </c>
      <c r="N33" s="17"/>
      <c r="O33" s="1"/>
      <c r="P33" s="7">
        <v>12</v>
      </c>
      <c r="Q33" s="19">
        <f>P33*$B$9</f>
        <v>1728</v>
      </c>
      <c r="R33" s="21">
        <f>Q33-$F$8</f>
        <v>1295.500000000002</v>
      </c>
      <c r="S33" s="17"/>
      <c r="T33" s="21">
        <f>$S$5+(R33/$B$2)</f>
        <v>1.3667400000000003</v>
      </c>
      <c r="U33" s="17"/>
      <c r="V33" s="1"/>
      <c r="W33" s="1"/>
      <c r="X33" s="1"/>
      <c r="Y33" s="1"/>
      <c r="Z33" s="1"/>
    </row>
    <row r="34" spans="1:26" s="2" customFormat="1" ht="15.75" x14ac:dyDescent="0.25">
      <c r="A34" s="1"/>
      <c r="B34" s="4"/>
      <c r="C34" s="9">
        <f>C33+72</f>
        <v>1800</v>
      </c>
      <c r="D34" s="16"/>
      <c r="E34" s="15">
        <f>(D33+D35)/2</f>
        <v>1367.500000000002</v>
      </c>
      <c r="F34" s="16"/>
      <c r="G34" s="15">
        <f>$E$5+(E34/$B$2)</f>
        <v>1.3739500000000002</v>
      </c>
      <c r="H34" s="10"/>
      <c r="I34" s="4"/>
      <c r="J34" s="9">
        <f>J33+72</f>
        <v>1800</v>
      </c>
      <c r="K34" s="16"/>
      <c r="L34" s="15">
        <f>(K33+K35)/2</f>
        <v>1548.5000000000023</v>
      </c>
      <c r="M34" s="16"/>
      <c r="N34" s="15">
        <f>$L$4-(L34/$I$2)</f>
        <v>1.0928799999999999</v>
      </c>
      <c r="O34" s="1"/>
      <c r="P34" s="4"/>
      <c r="Q34" s="9">
        <f>Q33+72</f>
        <v>1800</v>
      </c>
      <c r="R34" s="16"/>
      <c r="S34" s="15">
        <f>(R33+R35)/2</f>
        <v>1367.500000000002</v>
      </c>
      <c r="T34" s="16"/>
      <c r="U34" s="15">
        <f>$S$5+(S34/$B$2)</f>
        <v>1.3739400000000002</v>
      </c>
      <c r="V34" s="1"/>
      <c r="W34" s="1"/>
      <c r="X34" s="1"/>
      <c r="Y34" s="1"/>
      <c r="Z34" s="1"/>
    </row>
    <row r="35" spans="1:26" s="2" customFormat="1" ht="15.75" x14ac:dyDescent="0.25">
      <c r="A35" s="1"/>
      <c r="B35" s="7">
        <v>13</v>
      </c>
      <c r="C35" s="19">
        <f>B35*$B$9</f>
        <v>1872</v>
      </c>
      <c r="D35" s="21">
        <f>C35-$F$8</f>
        <v>1439.500000000002</v>
      </c>
      <c r="E35" s="17"/>
      <c r="F35" s="21">
        <f>$E$5+(D35/$B$2)</f>
        <v>1.3811500000000003</v>
      </c>
      <c r="G35" s="17"/>
      <c r="H35" s="10"/>
      <c r="I35" s="7">
        <v>13</v>
      </c>
      <c r="J35" s="19">
        <f>I35*$B$9</f>
        <v>1872</v>
      </c>
      <c r="K35" s="21">
        <f>J35-$M$8</f>
        <v>1620.5000000000023</v>
      </c>
      <c r="L35" s="17"/>
      <c r="M35" s="21">
        <f>$L$4-(K35/$I$2)</f>
        <v>1.0856799999999998</v>
      </c>
      <c r="N35" s="17"/>
      <c r="O35" s="1"/>
      <c r="P35" s="7">
        <v>13</v>
      </c>
      <c r="Q35" s="19">
        <f>P35*$B$9</f>
        <v>1872</v>
      </c>
      <c r="R35" s="21">
        <f>Q35-$F$8</f>
        <v>1439.500000000002</v>
      </c>
      <c r="S35" s="17"/>
      <c r="T35" s="21">
        <f>$S$5+(R35/$B$2)</f>
        <v>1.3811400000000003</v>
      </c>
      <c r="U35" s="17"/>
      <c r="V35" s="1"/>
      <c r="W35" s="1"/>
      <c r="X35" s="1"/>
      <c r="Y35" s="1"/>
      <c r="Z35" s="1"/>
    </row>
    <row r="36" spans="1:26" s="2" customFormat="1" ht="15.75" x14ac:dyDescent="0.25">
      <c r="A36" s="1"/>
      <c r="B36" s="4"/>
      <c r="C36" s="9">
        <f>C35+72</f>
        <v>1944</v>
      </c>
      <c r="D36" s="16"/>
      <c r="E36" s="15">
        <f>(D35+D37)/2</f>
        <v>1511.500000000002</v>
      </c>
      <c r="F36" s="16"/>
      <c r="G36" s="15">
        <f>$E$5+(E36/$B$2)</f>
        <v>1.3883500000000002</v>
      </c>
      <c r="H36" s="10"/>
      <c r="I36" s="4"/>
      <c r="J36" s="9">
        <f>J35+72</f>
        <v>1944</v>
      </c>
      <c r="K36" s="16"/>
      <c r="L36" s="15">
        <f>(K35+K37)/2</f>
        <v>1692.5000000000023</v>
      </c>
      <c r="M36" s="16"/>
      <c r="N36" s="15">
        <f>$L$4-(L36/$I$2)</f>
        <v>1.0784799999999999</v>
      </c>
      <c r="O36" s="1"/>
      <c r="P36" s="4"/>
      <c r="Q36" s="9">
        <f>Q35+72</f>
        <v>1944</v>
      </c>
      <c r="R36" s="16"/>
      <c r="S36" s="15">
        <f>(R35+R37)/2</f>
        <v>1511.500000000002</v>
      </c>
      <c r="T36" s="16"/>
      <c r="U36" s="15">
        <f>$S$5+(S36/$B$2)</f>
        <v>1.3883400000000001</v>
      </c>
      <c r="V36" s="1"/>
      <c r="W36" s="1"/>
      <c r="X36" s="1"/>
      <c r="Y36" s="1"/>
      <c r="Z36" s="1"/>
    </row>
    <row r="37" spans="1:26" s="2" customFormat="1" ht="15.75" x14ac:dyDescent="0.25">
      <c r="A37" s="1"/>
      <c r="B37" s="7">
        <v>14</v>
      </c>
      <c r="C37" s="19">
        <f>B37*$B$9</f>
        <v>2016</v>
      </c>
      <c r="D37" s="21">
        <f>C37-$F$8</f>
        <v>1583.500000000002</v>
      </c>
      <c r="E37" s="17"/>
      <c r="F37" s="21">
        <f>$E$5+(D37/$B$2)</f>
        <v>1.3955500000000003</v>
      </c>
      <c r="G37" s="17"/>
      <c r="H37" s="10"/>
      <c r="I37" s="7">
        <v>14</v>
      </c>
      <c r="J37" s="19">
        <f>I37*$B$9</f>
        <v>2016</v>
      </c>
      <c r="K37" s="21">
        <f>J37-$M$8</f>
        <v>1764.5000000000023</v>
      </c>
      <c r="L37" s="17"/>
      <c r="M37" s="21">
        <f>$L$4-(K37/$I$2)</f>
        <v>1.0712799999999998</v>
      </c>
      <c r="N37" s="17"/>
      <c r="O37" s="1"/>
      <c r="P37" s="7">
        <v>14</v>
      </c>
      <c r="Q37" s="19">
        <f>P37*$B$9</f>
        <v>2016</v>
      </c>
      <c r="R37" s="21">
        <f>Q37-$F$8</f>
        <v>1583.500000000002</v>
      </c>
      <c r="S37" s="17"/>
      <c r="T37" s="21">
        <f>$S$5+(R37/$B$2)</f>
        <v>1.3955400000000002</v>
      </c>
      <c r="U37" s="17"/>
      <c r="V37" s="1"/>
      <c r="W37" s="1"/>
      <c r="X37" s="1"/>
      <c r="Y37" s="1"/>
      <c r="Z37" s="1"/>
    </row>
    <row r="38" spans="1:26" s="2" customFormat="1" ht="15.75" x14ac:dyDescent="0.25">
      <c r="A38" s="1"/>
      <c r="B38" s="4"/>
      <c r="C38" s="9">
        <f>C37+72</f>
        <v>2088</v>
      </c>
      <c r="D38" s="16"/>
      <c r="E38" s="15">
        <f>(D37+D39)/2</f>
        <v>1655.500000000002</v>
      </c>
      <c r="F38" s="16"/>
      <c r="G38" s="15">
        <f>$E$5+(E38/$B$2)</f>
        <v>1.4027500000000002</v>
      </c>
      <c r="H38" s="10"/>
      <c r="I38" s="4"/>
      <c r="J38" s="9">
        <f>J37+72</f>
        <v>2088</v>
      </c>
      <c r="K38" s="16"/>
      <c r="L38" s="15">
        <f>(K37+K39)/2</f>
        <v>1836.5000000000023</v>
      </c>
      <c r="M38" s="16"/>
      <c r="N38" s="15">
        <f>$L$4-(L38/$I$2)</f>
        <v>1.0640799999999997</v>
      </c>
      <c r="O38" s="1"/>
      <c r="P38" s="4"/>
      <c r="Q38" s="9">
        <f>Q37+72</f>
        <v>2088</v>
      </c>
      <c r="R38" s="16"/>
      <c r="S38" s="15">
        <f>(R37+R39)/2</f>
        <v>1655.500000000002</v>
      </c>
      <c r="T38" s="16"/>
      <c r="U38" s="15">
        <f>$S$5+(S38/$B$2)</f>
        <v>1.4027400000000001</v>
      </c>
      <c r="V38" s="1"/>
      <c r="W38" s="1"/>
      <c r="X38" s="1"/>
      <c r="Y38" s="1"/>
      <c r="Z38" s="1"/>
    </row>
    <row r="39" spans="1:26" s="2" customFormat="1" ht="15.75" x14ac:dyDescent="0.25">
      <c r="A39" s="1"/>
      <c r="B39" s="7">
        <v>15</v>
      </c>
      <c r="C39" s="19">
        <f>B39*$B$9</f>
        <v>2160</v>
      </c>
      <c r="D39" s="21">
        <f>C39-$F$8</f>
        <v>1727.500000000002</v>
      </c>
      <c r="E39" s="17"/>
      <c r="F39" s="21">
        <f>$E$5+(D39/$B$2)</f>
        <v>1.4099500000000003</v>
      </c>
      <c r="G39" s="17"/>
      <c r="H39" s="10"/>
      <c r="I39" s="7">
        <v>15</v>
      </c>
      <c r="J39" s="19">
        <f>I39*$B$9</f>
        <v>2160</v>
      </c>
      <c r="K39" s="21">
        <f>J39-$M$8</f>
        <v>1908.5000000000023</v>
      </c>
      <c r="L39" s="17"/>
      <c r="M39" s="21">
        <f>$L$4-(K39/$I$2)</f>
        <v>1.0568799999999998</v>
      </c>
      <c r="N39" s="17"/>
      <c r="O39" s="1"/>
      <c r="P39" s="7">
        <v>15</v>
      </c>
      <c r="Q39" s="19">
        <f>P39*$B$9</f>
        <v>2160</v>
      </c>
      <c r="R39" s="21">
        <f>Q39-$F$8</f>
        <v>1727.500000000002</v>
      </c>
      <c r="S39" s="17"/>
      <c r="T39" s="21">
        <f>$S$5+(R39/$B$2)</f>
        <v>1.4099400000000002</v>
      </c>
      <c r="U39" s="17"/>
      <c r="V39" s="1"/>
      <c r="W39" s="1"/>
      <c r="X39" s="1"/>
      <c r="Y39" s="1"/>
      <c r="Z39" s="1"/>
    </row>
    <row r="40" spans="1:26" s="2" customFormat="1" ht="15.75" x14ac:dyDescent="0.25">
      <c r="A40" s="1"/>
      <c r="B40" s="4"/>
      <c r="C40" s="9">
        <f>C39+72</f>
        <v>2232</v>
      </c>
      <c r="D40" s="16"/>
      <c r="E40" s="15">
        <f>(D39+D41)/2</f>
        <v>1799.500000000002</v>
      </c>
      <c r="F40" s="16"/>
      <c r="G40" s="15">
        <f>$E$5+(E40/$B$2)</f>
        <v>1.4171500000000004</v>
      </c>
      <c r="H40" s="10"/>
      <c r="I40" s="4"/>
      <c r="J40" s="9">
        <f>J39+72</f>
        <v>2232</v>
      </c>
      <c r="K40" s="16"/>
      <c r="L40" s="15">
        <f>(K39+K41)/2</f>
        <v>1980.5000000000023</v>
      </c>
      <c r="M40" s="16"/>
      <c r="N40" s="15">
        <f>$L$4-(L40/$I$2)</f>
        <v>1.0496799999999997</v>
      </c>
      <c r="O40" s="1"/>
      <c r="P40" s="4"/>
      <c r="Q40" s="9">
        <f>Q39+72</f>
        <v>2232</v>
      </c>
      <c r="R40" s="16"/>
      <c r="S40" s="15">
        <f>(R39+R41)/2</f>
        <v>1799.500000000002</v>
      </c>
      <c r="T40" s="16"/>
      <c r="U40" s="15">
        <f>$S$5+(S40/$B$2)</f>
        <v>1.4171400000000003</v>
      </c>
      <c r="V40" s="1"/>
      <c r="W40" s="1"/>
      <c r="X40" s="1"/>
      <c r="Y40" s="1"/>
      <c r="Z40" s="1"/>
    </row>
    <row r="41" spans="1:26" s="2" customFormat="1" ht="15.75" x14ac:dyDescent="0.25">
      <c r="A41" s="1"/>
      <c r="B41" s="7">
        <v>16</v>
      </c>
      <c r="C41" s="19">
        <f>B41*$B$9</f>
        <v>2304</v>
      </c>
      <c r="D41" s="21">
        <f>C41-$F$8</f>
        <v>1871.500000000002</v>
      </c>
      <c r="E41" s="17"/>
      <c r="F41" s="21">
        <f>$E$5+(D41/$B$2)</f>
        <v>1.4243500000000002</v>
      </c>
      <c r="G41" s="17"/>
      <c r="H41" s="10"/>
      <c r="I41" s="7">
        <v>16</v>
      </c>
      <c r="J41" s="19">
        <f>I41*$B$9</f>
        <v>2304</v>
      </c>
      <c r="K41" s="21">
        <f>J41-$M$8</f>
        <v>2052.5000000000023</v>
      </c>
      <c r="L41" s="17"/>
      <c r="M41" s="21">
        <f>$L$4-(K41/$I$2)</f>
        <v>1.0424799999999999</v>
      </c>
      <c r="N41" s="17"/>
      <c r="O41" s="1"/>
      <c r="P41" s="7">
        <v>16</v>
      </c>
      <c r="Q41" s="19">
        <f>P41*$B$9</f>
        <v>2304</v>
      </c>
      <c r="R41" s="21">
        <f>Q41-$F$8</f>
        <v>1871.500000000002</v>
      </c>
      <c r="S41" s="17"/>
      <c r="T41" s="21">
        <f>$S$5+(R41/$B$2)</f>
        <v>1.4243400000000002</v>
      </c>
      <c r="U41" s="17"/>
      <c r="V41" s="1"/>
      <c r="W41" s="1"/>
      <c r="X41" s="1"/>
      <c r="Y41" s="1"/>
      <c r="Z41" s="1"/>
    </row>
    <row r="42" spans="1:26" s="2" customFormat="1" ht="15.75" x14ac:dyDescent="0.25">
      <c r="A42" s="1"/>
      <c r="B42" s="4"/>
      <c r="C42" s="9">
        <f>C41+72</f>
        <v>2376</v>
      </c>
      <c r="D42" s="16"/>
      <c r="E42" s="15">
        <f>(D41+D43)/2</f>
        <v>1943.500000000002</v>
      </c>
      <c r="F42" s="16"/>
      <c r="G42" s="15">
        <f>$E$5+(E42/$B$2)</f>
        <v>1.4315500000000003</v>
      </c>
      <c r="H42" s="10"/>
      <c r="I42" s="4"/>
      <c r="J42" s="9">
        <f>J41+72</f>
        <v>2376</v>
      </c>
      <c r="K42" s="16"/>
      <c r="L42" s="15">
        <f>(K41+K43)/2</f>
        <v>2124.5000000000023</v>
      </c>
      <c r="M42" s="16"/>
      <c r="N42" s="15">
        <f>$L$4-(L42/$I$2)</f>
        <v>1.0352799999999998</v>
      </c>
      <c r="O42" s="1"/>
      <c r="P42" s="4"/>
      <c r="Q42" s="9">
        <f>Q41+72</f>
        <v>2376</v>
      </c>
      <c r="R42" s="16"/>
      <c r="S42" s="15">
        <f>(R41+R43)/2</f>
        <v>1943.500000000002</v>
      </c>
      <c r="T42" s="16"/>
      <c r="U42" s="15">
        <f>$S$5+(S42/$B$2)</f>
        <v>1.4315400000000003</v>
      </c>
      <c r="V42" s="1"/>
      <c r="W42" s="1"/>
      <c r="X42" s="1"/>
      <c r="Y42" s="1"/>
      <c r="Z42" s="1"/>
    </row>
    <row r="43" spans="1:26" s="2" customFormat="1" ht="15.75" x14ac:dyDescent="0.25">
      <c r="A43" s="1"/>
      <c r="B43" s="7">
        <v>17</v>
      </c>
      <c r="C43" s="19">
        <f>B43*$B$9</f>
        <v>2448</v>
      </c>
      <c r="D43" s="21">
        <f>C43-$F$8</f>
        <v>2015.500000000002</v>
      </c>
      <c r="E43" s="17"/>
      <c r="F43" s="21">
        <f>$E$5+(D43/$B$2)</f>
        <v>1.4387500000000002</v>
      </c>
      <c r="G43" s="17"/>
      <c r="H43" s="10"/>
      <c r="I43" s="7">
        <v>17</v>
      </c>
      <c r="J43" s="19">
        <f>I43*$B$9</f>
        <v>2448</v>
      </c>
      <c r="K43" s="21">
        <f>J43-$M$8</f>
        <v>2196.5000000000023</v>
      </c>
      <c r="L43" s="17"/>
      <c r="M43" s="21">
        <f>$L$4-(K43/$I$2)</f>
        <v>1.0280799999999997</v>
      </c>
      <c r="N43" s="17"/>
      <c r="O43" s="1"/>
      <c r="P43" s="7">
        <v>17</v>
      </c>
      <c r="Q43" s="19">
        <f>P43*$B$9</f>
        <v>2448</v>
      </c>
      <c r="R43" s="21">
        <f>Q43-$F$8</f>
        <v>2015.500000000002</v>
      </c>
      <c r="S43" s="17"/>
      <c r="T43" s="21">
        <f>$S$5+(R43/$B$2)</f>
        <v>1.4387400000000001</v>
      </c>
      <c r="U43" s="17"/>
      <c r="V43" s="1"/>
      <c r="W43" s="1"/>
      <c r="X43" s="1"/>
      <c r="Y43" s="1"/>
      <c r="Z43" s="1"/>
    </row>
    <row r="44" spans="1:26" s="2" customFormat="1" ht="15.75" x14ac:dyDescent="0.25">
      <c r="A44" s="1"/>
      <c r="B44" s="4"/>
      <c r="C44" s="9">
        <f>C43+72</f>
        <v>2520</v>
      </c>
      <c r="D44" s="16"/>
      <c r="E44" s="15">
        <f>(D43+D45)/2</f>
        <v>2087.5000000000023</v>
      </c>
      <c r="F44" s="16"/>
      <c r="G44" s="15">
        <f>$E$5+(E44/$B$2)</f>
        <v>1.4459500000000003</v>
      </c>
      <c r="H44" s="10"/>
      <c r="I44" s="4"/>
      <c r="J44" s="9">
        <f>J43+72</f>
        <v>2520</v>
      </c>
      <c r="K44" s="16"/>
      <c r="L44" s="15">
        <f>(K43+K45)/2</f>
        <v>2268.5000000000023</v>
      </c>
      <c r="M44" s="16"/>
      <c r="N44" s="15">
        <f>$L$4-(L44/$I$2)</f>
        <v>1.0208799999999998</v>
      </c>
      <c r="O44" s="1"/>
      <c r="P44" s="4"/>
      <c r="Q44" s="9">
        <f>Q43+72</f>
        <v>2520</v>
      </c>
      <c r="R44" s="16"/>
      <c r="S44" s="15">
        <f>(R43+R45)/2</f>
        <v>2087.5000000000023</v>
      </c>
      <c r="T44" s="16"/>
      <c r="U44" s="15">
        <f>$S$5+(S44/$B$2)</f>
        <v>1.4459400000000002</v>
      </c>
      <c r="V44" s="1"/>
      <c r="W44" s="1"/>
      <c r="X44" s="1"/>
      <c r="Y44" s="1"/>
      <c r="Z44" s="1"/>
    </row>
    <row r="45" spans="1:26" s="2" customFormat="1" ht="15.75" x14ac:dyDescent="0.25">
      <c r="A45" s="1"/>
      <c r="B45" s="7">
        <v>18</v>
      </c>
      <c r="C45" s="19">
        <f>B45*$B$9</f>
        <v>2592</v>
      </c>
      <c r="D45" s="21">
        <f>C45-$F$8</f>
        <v>2159.5000000000023</v>
      </c>
      <c r="E45" s="17"/>
      <c r="F45" s="21">
        <f>$E$5+(D45/$B$2)</f>
        <v>1.4531500000000004</v>
      </c>
      <c r="G45" s="17"/>
      <c r="H45" s="10"/>
      <c r="I45" s="7">
        <v>18</v>
      </c>
      <c r="J45" s="19">
        <f>I45*$B$9</f>
        <v>2592</v>
      </c>
      <c r="K45" s="21">
        <f>J45-$M$8</f>
        <v>2340.5000000000023</v>
      </c>
      <c r="L45" s="17"/>
      <c r="M45" s="21">
        <f>$L$4-(K45/$I$2)</f>
        <v>1.0136799999999997</v>
      </c>
      <c r="N45" s="17"/>
      <c r="O45" s="1"/>
      <c r="P45" s="7">
        <v>18</v>
      </c>
      <c r="Q45" s="19">
        <f>P45*$B$9</f>
        <v>2592</v>
      </c>
      <c r="R45" s="21">
        <f>Q45-$F$8</f>
        <v>2159.5000000000023</v>
      </c>
      <c r="S45" s="17"/>
      <c r="T45" s="21">
        <f>$S$5+(R45/$B$2)</f>
        <v>1.4531400000000003</v>
      </c>
      <c r="U45" s="17"/>
      <c r="V45" s="1"/>
      <c r="W45" s="1"/>
      <c r="X45" s="1"/>
      <c r="Y45" s="1"/>
      <c r="Z45" s="1"/>
    </row>
    <row r="46" spans="1:26" s="2" customFormat="1" ht="15.75" x14ac:dyDescent="0.25">
      <c r="A46" s="1"/>
      <c r="B46" s="4"/>
      <c r="C46" s="9">
        <f>C45+72</f>
        <v>2664</v>
      </c>
      <c r="D46" s="16"/>
      <c r="E46" s="15">
        <f>(D45+D47)/2</f>
        <v>2231.5000000000023</v>
      </c>
      <c r="F46" s="16"/>
      <c r="G46" s="15">
        <f>$E$5+(E46/$B$2)</f>
        <v>1.4603500000000003</v>
      </c>
      <c r="H46" s="10"/>
      <c r="I46" s="4"/>
      <c r="J46" s="9">
        <f>J45+72</f>
        <v>2664</v>
      </c>
      <c r="K46" s="16"/>
      <c r="L46" s="15">
        <f>(K45+K47)/2</f>
        <v>2412.5000000000023</v>
      </c>
      <c r="M46" s="16"/>
      <c r="N46" s="15">
        <f>$L$4-(L46/$I$2)</f>
        <v>1.0064799999999998</v>
      </c>
      <c r="O46" s="1"/>
      <c r="P46" s="4"/>
      <c r="Q46" s="9">
        <f>Q45+72</f>
        <v>2664</v>
      </c>
      <c r="R46" s="16"/>
      <c r="S46" s="15">
        <f>(R45+R47)/2</f>
        <v>2231.5000000000023</v>
      </c>
      <c r="T46" s="16"/>
      <c r="U46" s="15">
        <f>$S$5+(S46/$B$2)</f>
        <v>1.4603400000000002</v>
      </c>
      <c r="V46" s="1"/>
      <c r="W46" s="1"/>
      <c r="X46" s="1"/>
      <c r="Y46" s="1"/>
      <c r="Z46" s="1"/>
    </row>
    <row r="47" spans="1:26" s="2" customFormat="1" ht="15.75" x14ac:dyDescent="0.25">
      <c r="A47" s="1"/>
      <c r="B47" s="7">
        <v>19</v>
      </c>
      <c r="C47" s="19">
        <f>B47*$B$9</f>
        <v>2736</v>
      </c>
      <c r="D47" s="21">
        <f>C47-$F$8</f>
        <v>2303.5000000000023</v>
      </c>
      <c r="E47" s="17"/>
      <c r="F47" s="21">
        <f>$E$5+(D47/$B$2)</f>
        <v>1.4675500000000004</v>
      </c>
      <c r="G47" s="17"/>
      <c r="H47" s="10"/>
      <c r="I47" s="7">
        <v>19</v>
      </c>
      <c r="J47" s="19">
        <f>I47*$B$9</f>
        <v>2736</v>
      </c>
      <c r="K47" s="21">
        <f>J47-$M$8</f>
        <v>2484.5000000000023</v>
      </c>
      <c r="L47" s="17"/>
      <c r="M47" s="21">
        <f>$L$4-(K47/$I$2)</f>
        <v>0.99927999999999972</v>
      </c>
      <c r="N47" s="17"/>
      <c r="O47" s="1"/>
      <c r="P47" s="7">
        <v>19</v>
      </c>
      <c r="Q47" s="19">
        <f>P47*$B$9</f>
        <v>2736</v>
      </c>
      <c r="R47" s="21">
        <f>Q47-$F$8</f>
        <v>2303.5000000000023</v>
      </c>
      <c r="S47" s="17"/>
      <c r="T47" s="21">
        <f>$S$5+(R47/$B$2)</f>
        <v>1.4675400000000003</v>
      </c>
      <c r="U47" s="17"/>
      <c r="V47" s="1"/>
      <c r="W47" s="1"/>
      <c r="X47" s="1"/>
      <c r="Y47" s="1"/>
      <c r="Z47" s="1"/>
    </row>
    <row r="48" spans="1:26" s="2" customFormat="1" ht="15.75" x14ac:dyDescent="0.25">
      <c r="A48" s="1"/>
      <c r="B48" s="4"/>
      <c r="C48" s="9">
        <f>C47+72</f>
        <v>2808</v>
      </c>
      <c r="D48" s="16"/>
      <c r="E48" s="15">
        <f>(D47+D49)/2</f>
        <v>2375.5000000000023</v>
      </c>
      <c r="F48" s="16"/>
      <c r="G48" s="15">
        <f>$E$5+(E48/$B$2)</f>
        <v>1.4747500000000002</v>
      </c>
      <c r="H48" s="10"/>
      <c r="I48" s="4"/>
      <c r="J48" s="9">
        <f>J47+72</f>
        <v>2808</v>
      </c>
      <c r="K48" s="16"/>
      <c r="L48" s="15">
        <f>(K47+K49)/2</f>
        <v>2556.5000000000023</v>
      </c>
      <c r="M48" s="16"/>
      <c r="N48" s="15">
        <f>$L$4-(L48/$I$2)</f>
        <v>0.99207999999999985</v>
      </c>
      <c r="O48" s="1"/>
      <c r="P48" s="4"/>
      <c r="Q48" s="9">
        <f>Q47+72</f>
        <v>2808</v>
      </c>
      <c r="R48" s="16"/>
      <c r="S48" s="15">
        <f>(R47+R49)/2</f>
        <v>2375.5000000000023</v>
      </c>
      <c r="T48" s="16"/>
      <c r="U48" s="15">
        <f>$S$5+(S48/$B$2)</f>
        <v>1.4747400000000002</v>
      </c>
      <c r="V48" s="1"/>
      <c r="W48" s="1"/>
      <c r="X48" s="1"/>
      <c r="Y48" s="1"/>
      <c r="Z48" s="1"/>
    </row>
    <row r="49" spans="1:26" s="2" customFormat="1" ht="15.75" x14ac:dyDescent="0.25">
      <c r="A49" s="1"/>
      <c r="B49" s="7">
        <v>20</v>
      </c>
      <c r="C49" s="19">
        <f>B49*$B$9</f>
        <v>2880</v>
      </c>
      <c r="D49" s="21">
        <f>C49-$F$8</f>
        <v>2447.5000000000023</v>
      </c>
      <c r="E49" s="17"/>
      <c r="F49" s="21">
        <f>$E$5+(D49/$B$2)</f>
        <v>1.4819500000000003</v>
      </c>
      <c r="G49" s="17"/>
      <c r="H49" s="10"/>
      <c r="I49" s="7">
        <v>20</v>
      </c>
      <c r="J49" s="19">
        <f>I49*$B$9</f>
        <v>2880</v>
      </c>
      <c r="K49" s="21">
        <f>J49-$M$8</f>
        <v>2628.5000000000023</v>
      </c>
      <c r="L49" s="17"/>
      <c r="M49" s="21">
        <f>$L$4-(K49/$I$2)</f>
        <v>0.98487999999999976</v>
      </c>
      <c r="N49" s="17"/>
      <c r="O49" s="1"/>
      <c r="P49" s="7">
        <v>20</v>
      </c>
      <c r="Q49" s="19">
        <f>P49*$B$9</f>
        <v>2880</v>
      </c>
      <c r="R49" s="21">
        <f>Q49-$F$8</f>
        <v>2447.5000000000023</v>
      </c>
      <c r="S49" s="17"/>
      <c r="T49" s="21">
        <f>$S$5+(R49/$B$2)</f>
        <v>1.4819400000000003</v>
      </c>
      <c r="U49" s="17"/>
      <c r="V49" s="1"/>
      <c r="W49" s="1"/>
      <c r="X49" s="1"/>
      <c r="Y49" s="1"/>
      <c r="Z49" s="1"/>
    </row>
    <row r="50" spans="1:26" s="2" customFormat="1" ht="15.75" x14ac:dyDescent="0.25">
      <c r="A50" s="1"/>
      <c r="B50" s="4"/>
      <c r="C50" s="9">
        <f>C49+72</f>
        <v>2952</v>
      </c>
      <c r="D50" s="16"/>
      <c r="E50" s="15">
        <f>(D49+D51)/2</f>
        <v>2519.5000000000023</v>
      </c>
      <c r="F50" s="16"/>
      <c r="G50" s="15">
        <f>$E$5+(E50/$B$2)</f>
        <v>1.4891500000000004</v>
      </c>
      <c r="H50" s="10"/>
      <c r="I50" s="4"/>
      <c r="J50" s="9">
        <f>J49+72</f>
        <v>2952</v>
      </c>
      <c r="K50" s="16"/>
      <c r="L50" s="15">
        <f>(K49+K51)/2</f>
        <v>2700.5000000000023</v>
      </c>
      <c r="M50" s="16"/>
      <c r="N50" s="15">
        <f>$L$4-(L50/$I$2)</f>
        <v>0.97767999999999977</v>
      </c>
      <c r="O50" s="1"/>
      <c r="P50" s="4"/>
      <c r="Q50" s="9">
        <f>Q49+72</f>
        <v>2952</v>
      </c>
      <c r="R50" s="16"/>
      <c r="S50" s="15">
        <f>(R49+R51)/2</f>
        <v>2519.5000000000023</v>
      </c>
      <c r="T50" s="16"/>
      <c r="U50" s="15">
        <f>$S$5+(S50/$B$2)</f>
        <v>1.4891400000000004</v>
      </c>
      <c r="V50" s="1"/>
      <c r="W50" s="1"/>
      <c r="X50" s="1"/>
      <c r="Y50" s="1"/>
      <c r="Z50" s="1"/>
    </row>
    <row r="51" spans="1:26" s="2" customFormat="1" ht="15.75" x14ac:dyDescent="0.25">
      <c r="A51" s="1"/>
      <c r="B51" s="7">
        <v>21</v>
      </c>
      <c r="C51" s="19">
        <f>B51*$B$9</f>
        <v>3024</v>
      </c>
      <c r="D51" s="21">
        <f>C51-$F$8</f>
        <v>2591.5000000000023</v>
      </c>
      <c r="E51" s="17"/>
      <c r="F51" s="21">
        <f>$E$5+(D51/$B$2)</f>
        <v>1.4963500000000003</v>
      </c>
      <c r="G51" s="17"/>
      <c r="H51" s="10"/>
      <c r="I51" s="7">
        <v>21</v>
      </c>
      <c r="J51" s="19">
        <f>I51*$B$9</f>
        <v>3024</v>
      </c>
      <c r="K51" s="21">
        <f>J51-$M$8</f>
        <v>2772.5000000000023</v>
      </c>
      <c r="L51" s="17"/>
      <c r="M51" s="21">
        <f>$L$4-(K51/$I$2)</f>
        <v>0.97047999999999979</v>
      </c>
      <c r="N51" s="17"/>
      <c r="O51" s="1"/>
      <c r="P51" s="7">
        <v>21</v>
      </c>
      <c r="Q51" s="19">
        <f>P51*$B$9</f>
        <v>3024</v>
      </c>
      <c r="R51" s="21">
        <f>Q51-$F$8</f>
        <v>2591.5000000000023</v>
      </c>
      <c r="S51" s="17"/>
      <c r="T51" s="21">
        <f>$S$5+(R51/$B$2)</f>
        <v>1.4963400000000002</v>
      </c>
      <c r="U51" s="17"/>
      <c r="V51" s="1"/>
      <c r="W51" s="1"/>
      <c r="X51" s="1"/>
      <c r="Y51" s="1"/>
      <c r="Z51" s="1"/>
    </row>
    <row r="52" spans="1:26" s="2" customFormat="1" ht="15.75" x14ac:dyDescent="0.25">
      <c r="A52" s="1"/>
      <c r="B52" s="4"/>
      <c r="C52" s="9">
        <f>C51+72</f>
        <v>3096</v>
      </c>
      <c r="D52" s="16"/>
      <c r="E52" s="15">
        <f>(D51+D53)/2</f>
        <v>2663.5000000000023</v>
      </c>
      <c r="F52" s="16"/>
      <c r="G52" s="15">
        <f>$E$5+(E52/$B$2)</f>
        <v>1.5035500000000004</v>
      </c>
      <c r="H52" s="10"/>
      <c r="I52" s="4"/>
      <c r="J52" s="9">
        <f>J51+72</f>
        <v>3096</v>
      </c>
      <c r="K52" s="16"/>
      <c r="L52" s="15">
        <f>(K51+K53)/2</f>
        <v>2844.5000000000023</v>
      </c>
      <c r="M52" s="16"/>
      <c r="N52" s="15">
        <f>$L$4-(L52/$I$2)</f>
        <v>0.9632799999999998</v>
      </c>
      <c r="O52" s="1"/>
      <c r="P52" s="4"/>
      <c r="Q52" s="9">
        <f>Q51+72</f>
        <v>3096</v>
      </c>
      <c r="R52" s="16"/>
      <c r="S52" s="15">
        <f>(R51+R53)/2</f>
        <v>2663.5000000000023</v>
      </c>
      <c r="T52" s="16"/>
      <c r="U52" s="15">
        <f>$S$5+(S52/$B$2)</f>
        <v>1.5035400000000003</v>
      </c>
      <c r="V52" s="1"/>
      <c r="W52" s="1"/>
      <c r="X52" s="1"/>
      <c r="Y52" s="1"/>
      <c r="Z52" s="1"/>
    </row>
    <row r="53" spans="1:26" s="2" customFormat="1" ht="15.75" x14ac:dyDescent="0.25">
      <c r="A53" s="1"/>
      <c r="B53" s="7">
        <v>22</v>
      </c>
      <c r="C53" s="19">
        <f>B53*$B$9</f>
        <v>3168</v>
      </c>
      <c r="D53" s="21">
        <f>C53-$F$8</f>
        <v>2735.5000000000023</v>
      </c>
      <c r="E53" s="17"/>
      <c r="F53" s="21">
        <f>$E$5+(D53/$B$2)</f>
        <v>1.5107500000000003</v>
      </c>
      <c r="G53" s="17"/>
      <c r="H53" s="10"/>
      <c r="I53" s="7">
        <v>22</v>
      </c>
      <c r="J53" s="19">
        <f>I53*$B$9</f>
        <v>3168</v>
      </c>
      <c r="K53" s="21">
        <f>J53-$M$8</f>
        <v>2916.5000000000023</v>
      </c>
      <c r="L53" s="17"/>
      <c r="M53" s="21">
        <f>$L$4-(K53/$I$2)</f>
        <v>0.95607999999999982</v>
      </c>
      <c r="N53" s="17"/>
      <c r="O53" s="1"/>
      <c r="P53" s="7">
        <v>22</v>
      </c>
      <c r="Q53" s="19">
        <f>P53*$B$9</f>
        <v>3168</v>
      </c>
      <c r="R53" s="21">
        <f>Q53-$F$8</f>
        <v>2735.5000000000023</v>
      </c>
      <c r="S53" s="17"/>
      <c r="T53" s="21">
        <f>$S$5+(R53/$B$2)</f>
        <v>1.5107400000000002</v>
      </c>
      <c r="U53" s="17"/>
      <c r="V53" s="1"/>
      <c r="W53" s="1"/>
      <c r="X53" s="1"/>
      <c r="Y53" s="1"/>
      <c r="Z53" s="1"/>
    </row>
    <row r="54" spans="1:26" s="2" customFormat="1" ht="15.75" x14ac:dyDescent="0.25">
      <c r="A54" s="1"/>
      <c r="B54" s="4"/>
      <c r="C54" s="9">
        <f>C53+72</f>
        <v>3240</v>
      </c>
      <c r="D54" s="16"/>
      <c r="E54" s="15">
        <f>(D53+D55)/2</f>
        <v>2807.5000000000023</v>
      </c>
      <c r="F54" s="16"/>
      <c r="G54" s="15">
        <f>$E$5+(E54/$B$2)</f>
        <v>1.5179500000000004</v>
      </c>
      <c r="H54" s="10"/>
      <c r="I54" s="4"/>
      <c r="J54" s="9">
        <f>J53+72</f>
        <v>3240</v>
      </c>
      <c r="K54" s="16"/>
      <c r="L54" s="15">
        <f>(K53+K55)/2</f>
        <v>2988.5000000000023</v>
      </c>
      <c r="M54" s="16"/>
      <c r="N54" s="15">
        <f>$L$4-(L54/$I$2)</f>
        <v>0.94887999999999972</v>
      </c>
      <c r="O54" s="1"/>
      <c r="P54" s="4"/>
      <c r="Q54" s="9">
        <f>Q53+72</f>
        <v>3240</v>
      </c>
      <c r="R54" s="16"/>
      <c r="S54" s="15">
        <f>(R53+R55)/2</f>
        <v>2807.5000000000023</v>
      </c>
      <c r="T54" s="16"/>
      <c r="U54" s="15">
        <f>$S$5+(S54/$B$2)</f>
        <v>1.5179400000000003</v>
      </c>
      <c r="V54" s="1"/>
      <c r="W54" s="1"/>
      <c r="X54" s="1"/>
      <c r="Y54" s="1"/>
      <c r="Z54" s="1"/>
    </row>
    <row r="55" spans="1:26" s="2" customFormat="1" ht="15.75" x14ac:dyDescent="0.25">
      <c r="A55" s="1"/>
      <c r="B55" s="7">
        <v>23</v>
      </c>
      <c r="C55" s="19">
        <f>B55*$B$9</f>
        <v>3312</v>
      </c>
      <c r="D55" s="21">
        <f>C55-$F$8</f>
        <v>2879.5000000000023</v>
      </c>
      <c r="E55" s="17"/>
      <c r="F55" s="21">
        <f>$E$5+(D55/$B$2)</f>
        <v>1.5251500000000002</v>
      </c>
      <c r="G55" s="17"/>
      <c r="H55" s="10"/>
      <c r="I55" s="7">
        <v>23</v>
      </c>
      <c r="J55" s="19">
        <f>I55*$B$9</f>
        <v>3312</v>
      </c>
      <c r="K55" s="21">
        <f>J55-$M$8</f>
        <v>3060.5000000000023</v>
      </c>
      <c r="L55" s="17"/>
      <c r="M55" s="21">
        <f>$L$4-(K55/$I$2)</f>
        <v>0.94167999999999985</v>
      </c>
      <c r="N55" s="17"/>
      <c r="O55" s="1"/>
      <c r="P55" s="7">
        <v>23</v>
      </c>
      <c r="Q55" s="19">
        <f>P55*$B$9</f>
        <v>3312</v>
      </c>
      <c r="R55" s="21">
        <f>Q55-$F$8</f>
        <v>2879.5000000000023</v>
      </c>
      <c r="S55" s="17"/>
      <c r="T55" s="21">
        <f>$S$5+(R55/$B$2)</f>
        <v>1.5251400000000002</v>
      </c>
      <c r="U55" s="17"/>
      <c r="V55" s="1"/>
      <c r="W55" s="1"/>
      <c r="X55" s="1"/>
      <c r="Y55" s="1"/>
      <c r="Z55" s="1"/>
    </row>
    <row r="56" spans="1:26" s="2" customFormat="1" ht="15.75" x14ac:dyDescent="0.25">
      <c r="A56" s="1"/>
      <c r="B56" s="4"/>
      <c r="C56" s="9">
        <f>C55+72</f>
        <v>3384</v>
      </c>
      <c r="D56" s="16"/>
      <c r="E56" s="15">
        <f>(D55+D57)/2</f>
        <v>2951.5000000000023</v>
      </c>
      <c r="F56" s="16"/>
      <c r="G56" s="15">
        <f>$E$5+(E56/$B$2)</f>
        <v>1.5323500000000003</v>
      </c>
      <c r="H56" s="10"/>
      <c r="I56" s="4"/>
      <c r="J56" s="9">
        <f>J55+72</f>
        <v>3384</v>
      </c>
      <c r="K56" s="16"/>
      <c r="L56" s="15">
        <f>(K55+K57)/2</f>
        <v>3132.5000000000023</v>
      </c>
      <c r="M56" s="16"/>
      <c r="N56" s="15">
        <f>$L$4-(L56/$I$2)</f>
        <v>0.93447999999999976</v>
      </c>
      <c r="O56" s="1"/>
      <c r="P56" s="4"/>
      <c r="Q56" s="9">
        <f>Q55+72</f>
        <v>3384</v>
      </c>
      <c r="R56" s="16"/>
      <c r="S56" s="15">
        <f>(R55+R57)/2</f>
        <v>2951.5000000000023</v>
      </c>
      <c r="T56" s="16"/>
      <c r="U56" s="15">
        <f>$S$5+(S56/$B$2)</f>
        <v>1.5323400000000003</v>
      </c>
      <c r="V56" s="1"/>
      <c r="W56" s="1"/>
      <c r="X56" s="1"/>
      <c r="Y56" s="1"/>
      <c r="Z56" s="1"/>
    </row>
    <row r="57" spans="1:26" s="2" customFormat="1" ht="15.75" x14ac:dyDescent="0.25">
      <c r="A57" s="1"/>
      <c r="B57" s="7">
        <v>24</v>
      </c>
      <c r="C57" s="19">
        <f>B57*$B$9</f>
        <v>3456</v>
      </c>
      <c r="D57" s="21">
        <f>C57-$F$8</f>
        <v>3023.5000000000023</v>
      </c>
      <c r="E57" s="17"/>
      <c r="F57" s="21">
        <f>$E$5+(D57/$B$2)</f>
        <v>1.5395500000000002</v>
      </c>
      <c r="G57" s="17"/>
      <c r="H57" s="10"/>
      <c r="I57" s="7">
        <v>24</v>
      </c>
      <c r="J57" s="19">
        <f>I57*$B$9</f>
        <v>3456</v>
      </c>
      <c r="K57" s="21">
        <f>J57-$M$8</f>
        <v>3204.5000000000023</v>
      </c>
      <c r="L57" s="17"/>
      <c r="M57" s="21">
        <f>$L$4-(K57/$I$2)</f>
        <v>0.92727999999999977</v>
      </c>
      <c r="N57" s="17"/>
      <c r="O57" s="1"/>
      <c r="P57" s="7">
        <v>24</v>
      </c>
      <c r="Q57" s="19">
        <f>P57*$B$9</f>
        <v>3456</v>
      </c>
      <c r="R57" s="21">
        <f>Q57-$F$8</f>
        <v>3023.5000000000023</v>
      </c>
      <c r="S57" s="17"/>
      <c r="T57" s="21">
        <f>$S$5+(R57/$B$2)</f>
        <v>1.5395400000000001</v>
      </c>
      <c r="U57" s="17"/>
      <c r="V57" s="1"/>
      <c r="W57" s="1"/>
      <c r="X57" s="1"/>
      <c r="Y57" s="1"/>
      <c r="Z57" s="1"/>
    </row>
    <row r="58" spans="1:26" s="2" customFormat="1" ht="15.75" x14ac:dyDescent="0.25">
      <c r="A58" s="1"/>
      <c r="B58" s="4"/>
      <c r="C58" s="9">
        <f>C57+72</f>
        <v>3528</v>
      </c>
      <c r="D58" s="16"/>
      <c r="E58" s="15">
        <f>(D57+D59)/2</f>
        <v>3095.5000000000023</v>
      </c>
      <c r="F58" s="16"/>
      <c r="G58" s="15">
        <f>$E$5+(E58/$B$2)</f>
        <v>1.5467500000000003</v>
      </c>
      <c r="H58" s="10"/>
      <c r="I58" s="4"/>
      <c r="J58" s="9">
        <f>J57+72</f>
        <v>3528</v>
      </c>
      <c r="K58" s="16"/>
      <c r="L58" s="15">
        <f>(K57+K59)/2</f>
        <v>3276.5000000000023</v>
      </c>
      <c r="M58" s="16"/>
      <c r="N58" s="15">
        <f>$L$4-(L58/$I$2)</f>
        <v>0.92007999999999979</v>
      </c>
      <c r="O58" s="1"/>
      <c r="P58" s="4"/>
      <c r="Q58" s="9">
        <f>Q57+72</f>
        <v>3528</v>
      </c>
      <c r="R58" s="16"/>
      <c r="S58" s="15">
        <f>(R57+R59)/2</f>
        <v>3095.5000000000023</v>
      </c>
      <c r="T58" s="16"/>
      <c r="U58" s="15">
        <f>$S$5+(S58/$B$2)</f>
        <v>1.5467400000000002</v>
      </c>
      <c r="V58" s="1"/>
      <c r="W58" s="1"/>
      <c r="X58" s="1"/>
      <c r="Y58" s="1"/>
      <c r="Z58" s="1"/>
    </row>
    <row r="59" spans="1:26" s="2" customFormat="1" ht="15.75" x14ac:dyDescent="0.25">
      <c r="A59" s="1"/>
      <c r="B59" s="7">
        <v>25</v>
      </c>
      <c r="C59" s="19">
        <f>B59*$B$9</f>
        <v>3600</v>
      </c>
      <c r="D59" s="21">
        <f>C59-$F$8</f>
        <v>3167.5000000000023</v>
      </c>
      <c r="E59" s="17"/>
      <c r="F59" s="21">
        <f>$E$5+(D59/$B$2)</f>
        <v>1.5539500000000004</v>
      </c>
      <c r="G59" s="17"/>
      <c r="H59" s="10"/>
      <c r="I59" s="7">
        <v>25</v>
      </c>
      <c r="J59" s="19">
        <f>I59*$B$9</f>
        <v>3600</v>
      </c>
      <c r="K59" s="21">
        <f>J59-$M$8</f>
        <v>3348.5000000000023</v>
      </c>
      <c r="L59" s="17"/>
      <c r="M59" s="21">
        <f>$L$4-(K59/$I$2)</f>
        <v>0.9128799999999998</v>
      </c>
      <c r="N59" s="17"/>
      <c r="O59" s="1"/>
      <c r="P59" s="7">
        <v>25</v>
      </c>
      <c r="Q59" s="19">
        <f>P59*$B$9</f>
        <v>3600</v>
      </c>
      <c r="R59" s="21">
        <f>Q59-$F$8</f>
        <v>3167.5000000000023</v>
      </c>
      <c r="S59" s="17"/>
      <c r="T59" s="21">
        <f>$S$5+(R59/$B$2)</f>
        <v>1.5539400000000003</v>
      </c>
      <c r="U59" s="17"/>
      <c r="V59" s="1"/>
      <c r="W59" s="1"/>
      <c r="X59" s="1"/>
      <c r="Y59" s="1"/>
      <c r="Z59" s="1"/>
    </row>
    <row r="60" spans="1:26" s="2" customFormat="1" ht="15.75" x14ac:dyDescent="0.25">
      <c r="A60" s="1"/>
      <c r="B60" s="4"/>
      <c r="C60" s="9">
        <f>C59+72</f>
        <v>3672</v>
      </c>
      <c r="D60" s="16"/>
      <c r="E60" s="15">
        <f>(D59+D61)/2</f>
        <v>3239.5000000000023</v>
      </c>
      <c r="F60" s="16"/>
      <c r="G60" s="15">
        <f>$E$5+(E60/$B$2)</f>
        <v>1.5611500000000003</v>
      </c>
      <c r="H60" s="10"/>
      <c r="I60" s="4"/>
      <c r="J60" s="9">
        <f>J59+72</f>
        <v>3672</v>
      </c>
      <c r="K60" s="16"/>
      <c r="L60" s="15">
        <f>(K59+K61)/2</f>
        <v>3420.5000000000023</v>
      </c>
      <c r="M60" s="16"/>
      <c r="N60" s="15">
        <f>$L$4-(L60/$I$2)</f>
        <v>0.90567999999999982</v>
      </c>
      <c r="O60" s="1"/>
      <c r="P60" s="4"/>
      <c r="Q60" s="9">
        <f>Q59+72</f>
        <v>3672</v>
      </c>
      <c r="R60" s="16"/>
      <c r="S60" s="15">
        <f>(R59+R61)/2</f>
        <v>3239.5000000000023</v>
      </c>
      <c r="T60" s="16"/>
      <c r="U60" s="15">
        <f>$S$5+(S60/$B$2)</f>
        <v>1.5611400000000002</v>
      </c>
      <c r="V60" s="1"/>
      <c r="W60" s="1"/>
      <c r="X60" s="1"/>
      <c r="Y60" s="1"/>
      <c r="Z60" s="1"/>
    </row>
    <row r="61" spans="1:26" s="2" customFormat="1" ht="15.75" x14ac:dyDescent="0.25">
      <c r="A61" s="1"/>
      <c r="B61" s="7">
        <v>26</v>
      </c>
      <c r="C61" s="19">
        <f>B61*$B$9</f>
        <v>3744</v>
      </c>
      <c r="D61" s="21">
        <f>C61-$F$8</f>
        <v>3311.5000000000023</v>
      </c>
      <c r="E61" s="17"/>
      <c r="F61" s="21">
        <f>$E$5+(D61/$B$2)</f>
        <v>1.5683500000000004</v>
      </c>
      <c r="G61" s="17"/>
      <c r="H61" s="10"/>
      <c r="I61" s="7">
        <v>26</v>
      </c>
      <c r="J61" s="19">
        <f>I61*$B$9</f>
        <v>3744</v>
      </c>
      <c r="K61" s="21">
        <f>J61-$M$8</f>
        <v>3492.5000000000023</v>
      </c>
      <c r="L61" s="17"/>
      <c r="M61" s="21">
        <f>$L$4-(K61/$I$2)</f>
        <v>0.89847999999999972</v>
      </c>
      <c r="N61" s="17"/>
      <c r="O61" s="1"/>
      <c r="P61" s="7">
        <v>26</v>
      </c>
      <c r="Q61" s="19">
        <f>P61*$B$9</f>
        <v>3744</v>
      </c>
      <c r="R61" s="21">
        <f>Q61-$F$8</f>
        <v>3311.5000000000023</v>
      </c>
      <c r="S61" s="17"/>
      <c r="T61" s="21">
        <f>$S$5+(R61/$B$2)</f>
        <v>1.5683400000000003</v>
      </c>
      <c r="U61" s="17"/>
      <c r="V61" s="1"/>
      <c r="W61" s="1"/>
      <c r="X61" s="1"/>
      <c r="Y61" s="1"/>
      <c r="Z61" s="1"/>
    </row>
    <row r="62" spans="1:26" s="2" customFormat="1" ht="15.75" x14ac:dyDescent="0.25">
      <c r="A62" s="1"/>
      <c r="B62" s="4"/>
      <c r="C62" s="9">
        <f>C61+72</f>
        <v>3816</v>
      </c>
      <c r="D62" s="16"/>
      <c r="E62" s="15">
        <f>(D61+D63)/2</f>
        <v>3383.5000000000023</v>
      </c>
      <c r="F62" s="16"/>
      <c r="G62" s="15">
        <f>$E$5+(E62/$B$2)</f>
        <v>1.5755500000000002</v>
      </c>
      <c r="H62" s="10"/>
      <c r="I62" s="4"/>
      <c r="J62" s="9">
        <f>J61+72</f>
        <v>3816</v>
      </c>
      <c r="K62" s="16"/>
      <c r="L62" s="15">
        <f>(K61+K63)/2</f>
        <v>3564.5000000000023</v>
      </c>
      <c r="M62" s="16"/>
      <c r="N62" s="15">
        <f>$L$4-(L62/$I$2)</f>
        <v>0.89127999999999985</v>
      </c>
      <c r="O62" s="1"/>
      <c r="P62" s="4"/>
      <c r="Q62" s="9">
        <f>Q61+72</f>
        <v>3816</v>
      </c>
      <c r="R62" s="16"/>
      <c r="S62" s="15">
        <f>(R61+R63)/2</f>
        <v>3383.5000000000023</v>
      </c>
      <c r="T62" s="16"/>
      <c r="U62" s="15">
        <f>$S$5+(S62/$B$2)</f>
        <v>1.5755400000000002</v>
      </c>
      <c r="V62" s="1"/>
      <c r="W62" s="1"/>
      <c r="X62" s="1"/>
      <c r="Y62" s="1"/>
      <c r="Z62" s="1"/>
    </row>
    <row r="63" spans="1:26" s="2" customFormat="1" ht="15.75" x14ac:dyDescent="0.25">
      <c r="A63" s="1"/>
      <c r="B63" s="7">
        <v>27</v>
      </c>
      <c r="C63" s="19">
        <f>B63*$B$9</f>
        <v>3888</v>
      </c>
      <c r="D63" s="21">
        <f>C63-$F$8</f>
        <v>3455.5000000000023</v>
      </c>
      <c r="E63" s="17"/>
      <c r="F63" s="21">
        <f>$E$5+(D63/$B$2)</f>
        <v>1.5827500000000003</v>
      </c>
      <c r="G63" s="17"/>
      <c r="H63" s="10"/>
      <c r="I63" s="7">
        <v>27</v>
      </c>
      <c r="J63" s="19">
        <f>I63*$B$9</f>
        <v>3888</v>
      </c>
      <c r="K63" s="21">
        <f>J63-$M$8</f>
        <v>3636.5000000000023</v>
      </c>
      <c r="L63" s="17"/>
      <c r="M63" s="21">
        <f>$L$4-(K63/$I$2)</f>
        <v>0.88407999999999975</v>
      </c>
      <c r="N63" s="17"/>
      <c r="O63" s="1"/>
      <c r="P63" s="7">
        <v>27</v>
      </c>
      <c r="Q63" s="19">
        <f>P63*$B$9</f>
        <v>3888</v>
      </c>
      <c r="R63" s="21">
        <f>Q63-$F$8</f>
        <v>3455.5000000000023</v>
      </c>
      <c r="S63" s="17"/>
      <c r="T63" s="21">
        <f>$S$5+(R63/$B$2)</f>
        <v>1.5827400000000003</v>
      </c>
      <c r="U63" s="17"/>
      <c r="V63" s="1"/>
      <c r="W63" s="1"/>
      <c r="X63" s="1"/>
      <c r="Y63" s="1"/>
      <c r="Z63" s="1"/>
    </row>
    <row r="64" spans="1:26" s="2" customFormat="1" ht="15.75" x14ac:dyDescent="0.25">
      <c r="A64" s="1"/>
      <c r="B64" s="4"/>
      <c r="C64" s="9">
        <f>C63+72</f>
        <v>3960</v>
      </c>
      <c r="D64" s="16"/>
      <c r="E64" s="15">
        <f>(D63+D65)/2</f>
        <v>3527.5000000000023</v>
      </c>
      <c r="F64" s="16"/>
      <c r="G64" s="15">
        <f>$E$5+(E64/$B$2)</f>
        <v>1.5899500000000004</v>
      </c>
      <c r="H64" s="10"/>
      <c r="I64" s="4"/>
      <c r="J64" s="9">
        <f>J63+72</f>
        <v>3960</v>
      </c>
      <c r="K64" s="16"/>
      <c r="L64" s="15">
        <f>(K63+K65)/2</f>
        <v>3708.5000000000023</v>
      </c>
      <c r="M64" s="16"/>
      <c r="N64" s="15">
        <f>$L$4-(L64/$I$2)</f>
        <v>0.87687999999999977</v>
      </c>
      <c r="O64" s="1"/>
      <c r="P64" s="4"/>
      <c r="Q64" s="9">
        <f>Q63+72</f>
        <v>3960</v>
      </c>
      <c r="R64" s="16"/>
      <c r="S64" s="15">
        <f>(R63+R65)/2</f>
        <v>3527.5000000000023</v>
      </c>
      <c r="T64" s="16"/>
      <c r="U64" s="15">
        <f>$S$5+(S64/$B$2)</f>
        <v>1.5899400000000004</v>
      </c>
      <c r="V64" s="1"/>
      <c r="W64" s="1"/>
      <c r="X64" s="1"/>
      <c r="Y64" s="1"/>
      <c r="Z64" s="1"/>
    </row>
    <row r="65" spans="1:26" s="2" customFormat="1" ht="15.75" x14ac:dyDescent="0.25">
      <c r="A65" s="1"/>
      <c r="B65" s="7">
        <v>28</v>
      </c>
      <c r="C65" s="19">
        <f>B65*$B$9</f>
        <v>4032</v>
      </c>
      <c r="D65" s="21">
        <f>C65-$F$8</f>
        <v>3599.5000000000023</v>
      </c>
      <c r="E65" s="17"/>
      <c r="F65" s="21">
        <f>$E$5+(D65/$B$2)</f>
        <v>1.5971500000000003</v>
      </c>
      <c r="G65" s="17"/>
      <c r="H65" s="10"/>
      <c r="I65" s="7">
        <v>28</v>
      </c>
      <c r="J65" s="19">
        <f>I65*$B$9</f>
        <v>4032</v>
      </c>
      <c r="K65" s="21">
        <f>J65-$M$8</f>
        <v>3780.5000000000023</v>
      </c>
      <c r="L65" s="17"/>
      <c r="M65" s="21">
        <f>$L$4-(K65/$I$2)</f>
        <v>0.86967999999999979</v>
      </c>
      <c r="N65" s="17"/>
      <c r="O65" s="1"/>
      <c r="P65" s="7">
        <v>28</v>
      </c>
      <c r="Q65" s="19">
        <f>P65*$B$9</f>
        <v>4032</v>
      </c>
      <c r="R65" s="21">
        <f>Q65-$F$8</f>
        <v>3599.5000000000023</v>
      </c>
      <c r="S65" s="17"/>
      <c r="T65" s="21">
        <f>$S$5+(R65/$B$2)</f>
        <v>1.5971400000000002</v>
      </c>
      <c r="U65" s="17"/>
      <c r="V65" s="1"/>
      <c r="W65" s="1"/>
      <c r="X65" s="1"/>
      <c r="Y65" s="1"/>
      <c r="Z65" s="1"/>
    </row>
    <row r="66" spans="1:26" s="2" customFormat="1" ht="15.75" x14ac:dyDescent="0.25">
      <c r="A66" s="1"/>
      <c r="B66" s="4"/>
      <c r="C66" s="9">
        <f>C65+72</f>
        <v>4104</v>
      </c>
      <c r="D66" s="16"/>
      <c r="E66" s="15">
        <f>(D65+D67)/2</f>
        <v>3671.5000000000023</v>
      </c>
      <c r="F66" s="16"/>
      <c r="G66" s="15">
        <f>$E$5+(E66/$B$2)</f>
        <v>1.6043500000000004</v>
      </c>
      <c r="H66" s="10"/>
      <c r="I66" s="4"/>
      <c r="J66" s="9">
        <f>J65+72</f>
        <v>4104</v>
      </c>
      <c r="K66" s="16"/>
      <c r="L66" s="15">
        <f>(K65+K67)/2</f>
        <v>3852.5000000000023</v>
      </c>
      <c r="M66" s="16"/>
      <c r="N66" s="15">
        <f>$L$4-(L66/$I$2)</f>
        <v>0.8624799999999998</v>
      </c>
      <c r="O66" s="1"/>
      <c r="P66" s="4"/>
      <c r="Q66" s="9">
        <f>Q65+72</f>
        <v>4104</v>
      </c>
      <c r="R66" s="16"/>
      <c r="S66" s="15">
        <f>(R65+R67)/2</f>
        <v>3671.5000000000023</v>
      </c>
      <c r="T66" s="16"/>
      <c r="U66" s="15">
        <f>$S$5+(S66/$B$2)</f>
        <v>1.6043400000000003</v>
      </c>
      <c r="V66" s="1"/>
      <c r="W66" s="1"/>
      <c r="X66" s="1"/>
      <c r="Y66" s="1"/>
      <c r="Z66" s="1"/>
    </row>
    <row r="67" spans="1:26" s="2" customFormat="1" ht="15.75" x14ac:dyDescent="0.25">
      <c r="A67" s="1"/>
      <c r="B67" s="7">
        <v>29</v>
      </c>
      <c r="C67" s="19">
        <f>B67*$B$9</f>
        <v>4176</v>
      </c>
      <c r="D67" s="21">
        <f>C67-$F$8</f>
        <v>3743.5000000000023</v>
      </c>
      <c r="E67" s="17"/>
      <c r="F67" s="21">
        <f>$E$5+(D67/$B$2)</f>
        <v>1.6115500000000003</v>
      </c>
      <c r="G67" s="17"/>
      <c r="H67" s="10"/>
      <c r="I67" s="7">
        <v>29</v>
      </c>
      <c r="J67" s="19">
        <f>I67*$B$9</f>
        <v>4176</v>
      </c>
      <c r="K67" s="21">
        <f>J67-$M$8</f>
        <v>3924.5000000000023</v>
      </c>
      <c r="L67" s="17"/>
      <c r="M67" s="21">
        <f>$L$4-(K67/$I$2)</f>
        <v>0.85527999999999982</v>
      </c>
      <c r="N67" s="17"/>
      <c r="O67" s="1"/>
      <c r="P67" s="7">
        <v>29</v>
      </c>
      <c r="Q67" s="19">
        <f>P67*$B$9</f>
        <v>4176</v>
      </c>
      <c r="R67" s="21">
        <f>Q67-$F$8</f>
        <v>3743.5000000000023</v>
      </c>
      <c r="S67" s="17"/>
      <c r="T67" s="21">
        <f>$S$5+(R67/$B$2)</f>
        <v>1.6115400000000002</v>
      </c>
      <c r="U67" s="17"/>
      <c r="V67" s="1"/>
      <c r="W67" s="1"/>
      <c r="X67" s="1"/>
      <c r="Y67" s="1"/>
      <c r="Z67" s="1"/>
    </row>
    <row r="68" spans="1:26" s="2" customFormat="1" ht="15.75" x14ac:dyDescent="0.25">
      <c r="A68" s="1"/>
      <c r="B68" s="4"/>
      <c r="C68" s="9">
        <f>C67+72</f>
        <v>4248</v>
      </c>
      <c r="D68" s="16"/>
      <c r="E68" s="15">
        <f>(D67+D69)/2</f>
        <v>3815.5000000000023</v>
      </c>
      <c r="F68" s="16"/>
      <c r="G68" s="15">
        <f>$E$5+(E68/$B$2)</f>
        <v>1.6187500000000004</v>
      </c>
      <c r="H68" s="10"/>
      <c r="I68" s="4"/>
      <c r="J68" s="9">
        <f>J67+72</f>
        <v>4248</v>
      </c>
      <c r="K68" s="16"/>
      <c r="L68" s="15">
        <f>(K67+K69)/2</f>
        <v>3996.5000000000023</v>
      </c>
      <c r="M68" s="16"/>
      <c r="N68" s="15">
        <f>$L$4-(L68/$I$2)</f>
        <v>0.84807999999999972</v>
      </c>
      <c r="O68" s="1"/>
      <c r="P68" s="4"/>
      <c r="Q68" s="9">
        <f>Q67+72</f>
        <v>4248</v>
      </c>
      <c r="R68" s="16"/>
      <c r="S68" s="15">
        <f>(R67+R69)/2</f>
        <v>3815.5000000000023</v>
      </c>
      <c r="T68" s="16"/>
      <c r="U68" s="15">
        <f>$S$5+(S68/$B$2)</f>
        <v>1.6187400000000003</v>
      </c>
      <c r="V68" s="1"/>
      <c r="W68" s="1"/>
      <c r="X68" s="1"/>
      <c r="Y68" s="1"/>
      <c r="Z68" s="1"/>
    </row>
    <row r="69" spans="1:26" s="2" customFormat="1" ht="16.5" thickBot="1" x14ac:dyDescent="0.3">
      <c r="A69" s="1"/>
      <c r="B69" s="7">
        <v>30</v>
      </c>
      <c r="C69" s="19">
        <f>B69*$B$9</f>
        <v>4320</v>
      </c>
      <c r="D69" s="22">
        <f>C69-$F$8</f>
        <v>3887.5000000000023</v>
      </c>
      <c r="E69" s="18"/>
      <c r="F69" s="22">
        <f>$E$5+(D69/$B$2)</f>
        <v>1.6259500000000002</v>
      </c>
      <c r="G69" s="18"/>
      <c r="H69" s="10"/>
      <c r="I69" s="7">
        <v>30</v>
      </c>
      <c r="J69" s="19">
        <f>I69*$B$9</f>
        <v>4320</v>
      </c>
      <c r="K69" s="22">
        <f>J69-$M$8</f>
        <v>4068.5000000000023</v>
      </c>
      <c r="L69" s="18"/>
      <c r="M69" s="22">
        <f>$L$4-(K69/$I$2)</f>
        <v>0.84087999999999985</v>
      </c>
      <c r="N69" s="18"/>
      <c r="O69" s="1"/>
      <c r="P69" s="7">
        <v>30</v>
      </c>
      <c r="Q69" s="19">
        <f>P69*$B$9</f>
        <v>4320</v>
      </c>
      <c r="R69" s="22">
        <f>Q69-$F$8</f>
        <v>3887.5000000000023</v>
      </c>
      <c r="S69" s="18"/>
      <c r="T69" s="22">
        <f>$S$5+(R69/$B$2)</f>
        <v>1.6259400000000002</v>
      </c>
      <c r="U69" s="18"/>
      <c r="V69" s="1"/>
      <c r="W69" s="1"/>
      <c r="X69" s="1"/>
      <c r="Y69" s="1"/>
      <c r="Z69" s="1"/>
    </row>
    <row r="70" spans="1:26" s="2" customFormat="1" ht="15.75" x14ac:dyDescent="0.25">
      <c r="A70" s="1"/>
      <c r="B70" s="4"/>
      <c r="C70" s="9">
        <f>C69+72</f>
        <v>4392</v>
      </c>
      <c r="D70" s="26"/>
      <c r="E70" s="27">
        <f>(D69+D71)/2</f>
        <v>1943.7500000000011</v>
      </c>
      <c r="F70" s="26"/>
      <c r="G70" s="27">
        <f>$E$5+(E70/$B$2)</f>
        <v>1.4315750000000003</v>
      </c>
      <c r="H70" s="10"/>
      <c r="I70" s="4"/>
      <c r="J70" s="9">
        <f>J69+72</f>
        <v>4392</v>
      </c>
      <c r="K70" s="26"/>
      <c r="L70" s="27">
        <f>(K69+K71)/2</f>
        <v>2034.2500000000011</v>
      </c>
      <c r="M70" s="26"/>
      <c r="N70" s="27">
        <f>$L$4-(L70/$I$2)</f>
        <v>1.0443049999999998</v>
      </c>
      <c r="O70" s="1"/>
      <c r="P70" s="4"/>
      <c r="Q70" s="9">
        <f>Q69+72</f>
        <v>4392</v>
      </c>
      <c r="R70" s="26"/>
      <c r="S70" s="27">
        <f>(R69+R71)/2</f>
        <v>1943.7500000000011</v>
      </c>
      <c r="T70" s="16"/>
      <c r="U70" s="15">
        <f>$S$5+(S70/$B$2)</f>
        <v>1.4315650000000002</v>
      </c>
      <c r="V70" s="1"/>
      <c r="W70" s="1"/>
      <c r="X70" s="1"/>
      <c r="Y70" s="1"/>
      <c r="Z70" s="1"/>
    </row>
    <row r="71" spans="1:26" ht="15.75" x14ac:dyDescent="0.25">
      <c r="A71" s="1"/>
      <c r="B71" s="4"/>
      <c r="C71" s="9"/>
      <c r="D71" s="26"/>
      <c r="E71" s="27"/>
      <c r="F71" s="26"/>
      <c r="G71" s="27"/>
      <c r="H71" s="10"/>
      <c r="I71" s="4"/>
      <c r="J71" s="9"/>
      <c r="K71" s="26"/>
      <c r="L71" s="27"/>
      <c r="M71" s="26"/>
      <c r="N71" s="27"/>
      <c r="P71" s="4"/>
      <c r="Q71" s="9"/>
      <c r="R71" s="26"/>
      <c r="S71" s="27"/>
      <c r="T71" s="26"/>
      <c r="U71" s="27"/>
      <c r="V71" s="1"/>
      <c r="W71" s="1"/>
      <c r="X71" s="1"/>
      <c r="Y71" s="1"/>
      <c r="Z71" s="1"/>
    </row>
    <row r="72" spans="1:26" x14ac:dyDescent="0.25">
      <c r="F72" s="3">
        <f>E14/$B$2</f>
        <v>-7.2499999999997896E-3</v>
      </c>
      <c r="M72" s="3">
        <f>K13/$I$2</f>
        <v>3.650000000000216E-3</v>
      </c>
      <c r="T72" s="3">
        <f>S14/$B$2</f>
        <v>-7.2499999999997896E-3</v>
      </c>
      <c r="V72" s="1"/>
      <c r="W72" s="1"/>
      <c r="X72" s="1"/>
      <c r="Y72" s="1"/>
      <c r="Z72" s="1"/>
    </row>
    <row r="73" spans="1:26" x14ac:dyDescent="0.25">
      <c r="C73" t="s">
        <v>0</v>
      </c>
      <c r="D73">
        <f>$E$5+$F$72</f>
        <v>1.2299500000000003</v>
      </c>
      <c r="J73" t="s">
        <v>0</v>
      </c>
      <c r="K73">
        <f>$L$4+$M$72</f>
        <v>1.2513800000000002</v>
      </c>
      <c r="Q73" t="s">
        <v>0</v>
      </c>
      <c r="R73">
        <f>$E$5+$F$72</f>
        <v>1.2299500000000003</v>
      </c>
      <c r="V73" s="1"/>
      <c r="W73" s="1"/>
      <c r="X73" s="1"/>
      <c r="Y73" s="1"/>
      <c r="Z73" s="1"/>
    </row>
    <row r="74" spans="1:26" x14ac:dyDescent="0.25">
      <c r="C74" t="s">
        <v>1</v>
      </c>
      <c r="D74">
        <f>$E$5-$F$72</f>
        <v>1.2444499999999998</v>
      </c>
      <c r="J74" t="s">
        <v>1</v>
      </c>
      <c r="K74">
        <f>$L$4-$M$72</f>
        <v>1.2440799999999999</v>
      </c>
      <c r="Q74" t="s">
        <v>1</v>
      </c>
      <c r="R74">
        <f>$E$5-$F$72</f>
        <v>1.2444499999999998</v>
      </c>
      <c r="V74" s="1"/>
      <c r="W74" s="1"/>
      <c r="X74" s="1"/>
      <c r="Y74" s="1"/>
      <c r="Z74" s="1"/>
    </row>
    <row r="75" spans="1:26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6:26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6:26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</sheetData>
  <mergeCells count="13">
    <mergeCell ref="R3:S3"/>
    <mergeCell ref="B3:C3"/>
    <mergeCell ref="D3:E3"/>
    <mergeCell ref="I3:J3"/>
    <mergeCell ref="K3:L3"/>
    <mergeCell ref="P3:Q3"/>
    <mergeCell ref="T9:U9"/>
    <mergeCell ref="A4:A5"/>
    <mergeCell ref="D9:E9"/>
    <mergeCell ref="F9:G9"/>
    <mergeCell ref="K9:L9"/>
    <mergeCell ref="M9:N9"/>
    <mergeCell ref="R9:S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zoomScale="75" zoomScaleNormal="75" workbookViewId="0">
      <selection activeCell="B7" sqref="B7"/>
    </sheetView>
  </sheetViews>
  <sheetFormatPr defaultRowHeight="15" x14ac:dyDescent="0.25"/>
  <cols>
    <col min="1" max="1" width="25.28515625" customWidth="1"/>
    <col min="2" max="2" width="13.140625" customWidth="1"/>
    <col min="3" max="3" width="15.7109375" customWidth="1"/>
    <col min="4" max="4" width="12.28515625" customWidth="1"/>
    <col min="5" max="5" width="13.85546875" customWidth="1"/>
    <col min="6" max="6" width="12.42578125" customWidth="1"/>
    <col min="7" max="7" width="12.5703125" customWidth="1"/>
    <col min="8" max="8" width="9.140625" style="1"/>
    <col min="9" max="9" width="12" customWidth="1"/>
    <col min="10" max="10" width="13" customWidth="1"/>
    <col min="11" max="11" width="12.5703125" customWidth="1"/>
    <col min="12" max="12" width="13.140625" customWidth="1"/>
    <col min="13" max="13" width="12" customWidth="1"/>
    <col min="14" max="14" width="12.5703125" customWidth="1"/>
    <col min="15" max="15" width="9.140625" style="1"/>
    <col min="16" max="16" width="11.7109375" customWidth="1"/>
    <col min="17" max="17" width="13" customWidth="1"/>
    <col min="18" max="18" width="14.28515625" customWidth="1"/>
    <col min="19" max="19" width="13" customWidth="1"/>
    <col min="20" max="20" width="12.140625" customWidth="1"/>
    <col min="21" max="21" width="13.5703125" customWidth="1"/>
  </cols>
  <sheetData>
    <row r="1" spans="1:26" ht="15.75" x14ac:dyDescent="0.25">
      <c r="B1" s="9">
        <v>1000</v>
      </c>
      <c r="C1" s="9"/>
      <c r="D1" s="9"/>
      <c r="E1" s="9"/>
      <c r="F1" s="9"/>
      <c r="G1" s="9"/>
      <c r="H1" s="10"/>
      <c r="I1" s="9">
        <f>B1</f>
        <v>1000</v>
      </c>
      <c r="J1" s="9"/>
      <c r="K1" s="9"/>
      <c r="L1" s="9"/>
      <c r="M1" s="9"/>
      <c r="N1" s="9"/>
      <c r="P1" s="9">
        <f>B1</f>
        <v>1000</v>
      </c>
      <c r="Q1" s="9"/>
      <c r="R1" s="9"/>
      <c r="S1" s="9"/>
      <c r="T1" s="9"/>
      <c r="U1" s="9"/>
      <c r="V1" s="1"/>
      <c r="W1" s="1"/>
      <c r="X1" s="1"/>
      <c r="Y1" s="1"/>
      <c r="Z1" s="1"/>
    </row>
    <row r="2" spans="1:26" ht="15.75" x14ac:dyDescent="0.25">
      <c r="A2" t="s">
        <v>4</v>
      </c>
      <c r="B2" s="9">
        <v>1000</v>
      </c>
      <c r="C2" s="9"/>
      <c r="D2" s="9"/>
      <c r="E2" s="9"/>
      <c r="F2" s="9"/>
      <c r="G2" s="9"/>
      <c r="H2" s="10"/>
      <c r="I2" s="9">
        <f>B2</f>
        <v>1000</v>
      </c>
      <c r="J2" s="9"/>
      <c r="K2" s="9"/>
      <c r="L2" s="9"/>
      <c r="M2" s="9"/>
      <c r="N2" s="9"/>
      <c r="P2" s="9">
        <v>10000</v>
      </c>
      <c r="Q2" s="9"/>
      <c r="R2" s="9"/>
      <c r="S2" s="9"/>
      <c r="T2" s="9"/>
      <c r="U2" s="9"/>
      <c r="V2" s="1"/>
      <c r="W2" s="1"/>
      <c r="X2" s="1"/>
      <c r="Y2" s="1"/>
      <c r="Z2" s="1"/>
    </row>
    <row r="3" spans="1:26" ht="15.75" x14ac:dyDescent="0.25">
      <c r="B3" s="37" t="s">
        <v>2</v>
      </c>
      <c r="C3" s="38"/>
      <c r="D3" s="37" t="s">
        <v>3</v>
      </c>
      <c r="E3" s="38"/>
      <c r="F3" s="11"/>
      <c r="G3" s="9"/>
      <c r="H3" s="10"/>
      <c r="I3" s="37" t="s">
        <v>3</v>
      </c>
      <c r="J3" s="38"/>
      <c r="K3" s="37" t="s">
        <v>6</v>
      </c>
      <c r="L3" s="38"/>
      <c r="M3" s="11"/>
      <c r="N3" s="9"/>
      <c r="P3" s="37" t="s">
        <v>2</v>
      </c>
      <c r="Q3" s="38"/>
      <c r="R3" s="37" t="s">
        <v>3</v>
      </c>
      <c r="S3" s="38"/>
      <c r="T3" s="11"/>
      <c r="U3" s="9"/>
      <c r="V3" s="1"/>
      <c r="W3" s="1"/>
      <c r="X3" s="1"/>
      <c r="Y3" s="1"/>
      <c r="Z3" s="1"/>
    </row>
    <row r="4" spans="1:26" ht="15.75" x14ac:dyDescent="0.25">
      <c r="A4" s="41" t="s">
        <v>8</v>
      </c>
      <c r="B4" s="9"/>
      <c r="C4" s="23">
        <v>1.3585</v>
      </c>
      <c r="D4" s="6">
        <f>C4</f>
        <v>1.3585</v>
      </c>
      <c r="E4" s="9"/>
      <c r="F4" s="9"/>
      <c r="G4" s="9"/>
      <c r="H4" s="10"/>
      <c r="I4" s="6">
        <f>D4</f>
        <v>1.3585</v>
      </c>
      <c r="J4" s="10"/>
      <c r="K4" s="9"/>
      <c r="L4" s="23">
        <v>1.42073</v>
      </c>
      <c r="M4" s="9"/>
      <c r="N4" s="9"/>
      <c r="P4" s="9"/>
      <c r="Q4" s="23">
        <v>1.1841299999999999</v>
      </c>
      <c r="R4" s="6">
        <f>Q4</f>
        <v>1.1841299999999999</v>
      </c>
      <c r="S4" s="9"/>
      <c r="T4" s="9"/>
      <c r="U4" s="9"/>
      <c r="V4" s="1"/>
      <c r="W4" s="1"/>
      <c r="X4" s="1"/>
      <c r="Y4" s="1"/>
      <c r="Z4" s="1"/>
    </row>
    <row r="5" spans="1:26" ht="15.75" x14ac:dyDescent="0.25">
      <c r="A5" s="41"/>
      <c r="B5" s="23">
        <v>1.27973</v>
      </c>
      <c r="C5" s="9"/>
      <c r="D5" s="9"/>
      <c r="E5" s="24">
        <v>1.3065500000000001</v>
      </c>
      <c r="F5" s="9"/>
      <c r="G5" s="9"/>
      <c r="H5" s="10"/>
      <c r="I5" s="10"/>
      <c r="J5" s="6">
        <f>E5</f>
        <v>1.3065500000000001</v>
      </c>
      <c r="K5" s="5">
        <f>J5</f>
        <v>1.3065500000000001</v>
      </c>
      <c r="L5" s="9"/>
      <c r="M5" s="9"/>
      <c r="N5" s="9"/>
      <c r="P5" s="23">
        <v>1.1722600000000001</v>
      </c>
      <c r="Q5" s="9"/>
      <c r="R5" s="9"/>
      <c r="S5" s="24">
        <v>1.1740699999999999</v>
      </c>
      <c r="T5" s="9"/>
      <c r="U5" s="9"/>
      <c r="V5" s="1"/>
      <c r="W5" s="1"/>
      <c r="X5" s="1"/>
      <c r="Y5" s="1"/>
      <c r="Z5" s="1"/>
    </row>
    <row r="6" spans="1:26" ht="15.75" x14ac:dyDescent="0.25">
      <c r="A6" t="s">
        <v>7</v>
      </c>
      <c r="B6" s="9"/>
      <c r="C6" s="8">
        <f>ABS(C4-B5)</f>
        <v>7.8770000000000007E-2</v>
      </c>
      <c r="D6" s="9"/>
      <c r="E6" s="8">
        <f>ABS(D4-E5)</f>
        <v>5.1949999999999941E-2</v>
      </c>
      <c r="F6" s="9"/>
      <c r="G6" s="9"/>
      <c r="H6" s="10"/>
      <c r="I6" s="9"/>
      <c r="J6" s="10">
        <f>ABS(I4-J5)</f>
        <v>5.1949999999999941E-2</v>
      </c>
      <c r="K6" s="10"/>
      <c r="L6" s="9">
        <f>ABS(L4-K5)</f>
        <v>0.11417999999999995</v>
      </c>
      <c r="M6" s="9"/>
      <c r="N6" s="9"/>
      <c r="P6" s="9"/>
      <c r="Q6" s="8">
        <f>ABS(Q4-P5)</f>
        <v>1.1869999999999825E-2</v>
      </c>
      <c r="R6" s="9"/>
      <c r="S6" s="8">
        <f>ABS(R4-S5)</f>
        <v>1.0059999999999958E-2</v>
      </c>
      <c r="T6" s="9"/>
      <c r="U6" s="9"/>
      <c r="V6" s="1"/>
      <c r="W6" s="1"/>
      <c r="X6" s="1"/>
      <c r="Y6" s="1"/>
      <c r="Z6" s="1"/>
    </row>
    <row r="7" spans="1:26" ht="15.75" x14ac:dyDescent="0.25">
      <c r="A7" t="s">
        <v>5</v>
      </c>
      <c r="B7" s="9"/>
      <c r="C7" s="9"/>
      <c r="D7" s="9"/>
      <c r="E7" s="9"/>
      <c r="F7" s="12">
        <f>C6+E6</f>
        <v>0.13071999999999995</v>
      </c>
      <c r="G7" s="9"/>
      <c r="H7" s="10"/>
      <c r="I7" s="9"/>
      <c r="J7" s="9"/>
      <c r="K7" s="9"/>
      <c r="L7" s="9"/>
      <c r="M7" s="12">
        <f>J6+L6</f>
        <v>0.16612999999999989</v>
      </c>
      <c r="N7" s="9"/>
      <c r="P7" s="9"/>
      <c r="Q7" s="9"/>
      <c r="R7" s="9"/>
      <c r="S7" s="9"/>
      <c r="T7" s="12">
        <f>Q6+S6</f>
        <v>2.1929999999999783E-2</v>
      </c>
      <c r="U7" s="9"/>
      <c r="V7" s="1"/>
      <c r="W7" s="1"/>
      <c r="X7" s="1"/>
      <c r="Y7" s="1"/>
      <c r="Z7" s="1"/>
    </row>
    <row r="8" spans="1:26" ht="15.75" x14ac:dyDescent="0.25">
      <c r="A8" t="s">
        <v>9</v>
      </c>
      <c r="B8" s="9"/>
      <c r="C8" s="9"/>
      <c r="D8" s="9"/>
      <c r="E8" s="9"/>
      <c r="F8" s="12">
        <f>F7*B1</f>
        <v>130.71999999999994</v>
      </c>
      <c r="G8" s="9"/>
      <c r="H8" s="10"/>
      <c r="I8" s="9"/>
      <c r="J8" s="9"/>
      <c r="K8" s="9"/>
      <c r="L8" s="9"/>
      <c r="M8" s="12">
        <f>M7*I1</f>
        <v>166.12999999999988</v>
      </c>
      <c r="N8" s="9"/>
      <c r="P8" s="9"/>
      <c r="Q8" s="9"/>
      <c r="R8" s="9"/>
      <c r="S8" s="9"/>
      <c r="T8" s="12">
        <f>T7*P1</f>
        <v>21.929999999999783</v>
      </c>
      <c r="U8" s="9"/>
      <c r="V8" s="1"/>
      <c r="W8" s="1"/>
      <c r="X8" s="1"/>
      <c r="Y8" s="1"/>
      <c r="Z8" s="1"/>
    </row>
    <row r="9" spans="1:26" ht="16.5" thickBot="1" x14ac:dyDescent="0.3">
      <c r="A9" s="1"/>
      <c r="B9" s="9">
        <f>12*12</f>
        <v>144</v>
      </c>
      <c r="C9" s="9"/>
      <c r="D9" s="39" t="s">
        <v>10</v>
      </c>
      <c r="E9" s="39"/>
      <c r="F9" s="39" t="s">
        <v>13</v>
      </c>
      <c r="G9" s="39"/>
      <c r="H9" s="10"/>
      <c r="I9" s="9">
        <f>12*12</f>
        <v>144</v>
      </c>
      <c r="J9" s="9"/>
      <c r="K9" s="39" t="s">
        <v>10</v>
      </c>
      <c r="L9" s="39"/>
      <c r="M9" s="39" t="s">
        <v>14</v>
      </c>
      <c r="N9" s="39"/>
      <c r="P9" s="9">
        <f>12*12</f>
        <v>144</v>
      </c>
      <c r="Q9" s="9"/>
      <c r="R9" s="39" t="s">
        <v>10</v>
      </c>
      <c r="S9" s="39"/>
      <c r="T9" s="40" t="s">
        <v>13</v>
      </c>
      <c r="U9" s="40"/>
      <c r="V9" s="1"/>
      <c r="W9" s="1"/>
      <c r="X9" s="1"/>
      <c r="Y9" s="1"/>
      <c r="Z9" s="1"/>
    </row>
    <row r="10" spans="1:26" ht="16.5" thickBot="1" x14ac:dyDescent="0.3">
      <c r="A10" s="1"/>
      <c r="B10" s="9"/>
      <c r="C10" s="9"/>
      <c r="D10" s="30" t="s">
        <v>11</v>
      </c>
      <c r="E10" s="31" t="s">
        <v>12</v>
      </c>
      <c r="F10" s="30" t="s">
        <v>11</v>
      </c>
      <c r="G10" s="31" t="s">
        <v>12</v>
      </c>
      <c r="H10" s="10"/>
      <c r="I10" s="9"/>
      <c r="J10" s="9"/>
      <c r="K10" s="30" t="s">
        <v>11</v>
      </c>
      <c r="L10" s="31" t="s">
        <v>12</v>
      </c>
      <c r="M10" s="32" t="s">
        <v>11</v>
      </c>
      <c r="N10" s="31" t="s">
        <v>12</v>
      </c>
      <c r="P10" s="9"/>
      <c r="Q10" s="9"/>
      <c r="R10" s="30" t="s">
        <v>11</v>
      </c>
      <c r="S10" s="31" t="s">
        <v>12</v>
      </c>
      <c r="T10" s="30" t="s">
        <v>11</v>
      </c>
      <c r="U10" s="31" t="s">
        <v>12</v>
      </c>
      <c r="V10" s="1"/>
      <c r="W10" s="1"/>
      <c r="X10" s="1"/>
      <c r="Y10" s="1"/>
      <c r="Z10" s="1"/>
    </row>
    <row r="11" spans="1:26" s="2" customFormat="1" ht="15.75" x14ac:dyDescent="0.25">
      <c r="A11" s="1"/>
      <c r="B11" s="7">
        <v>1</v>
      </c>
      <c r="C11" s="19">
        <f>B11*$B$9</f>
        <v>144</v>
      </c>
      <c r="D11" s="20">
        <f>C11-$F$8</f>
        <v>13.280000000000058</v>
      </c>
      <c r="E11" s="13"/>
      <c r="F11" s="20">
        <f>$E$5+(D11/$B$2)</f>
        <v>1.3198300000000001</v>
      </c>
      <c r="G11" s="13"/>
      <c r="H11" s="10"/>
      <c r="I11" s="7">
        <v>1</v>
      </c>
      <c r="J11" s="19">
        <f>I11*$B$9</f>
        <v>144</v>
      </c>
      <c r="K11" s="21">
        <f>J11-$M$8</f>
        <v>-22.129999999999882</v>
      </c>
      <c r="L11" s="17"/>
      <c r="M11" s="20">
        <f>$L$4-(K11/$I$2)</f>
        <v>1.44286</v>
      </c>
      <c r="N11" s="13"/>
      <c r="O11" s="1"/>
      <c r="P11" s="7">
        <v>1</v>
      </c>
      <c r="Q11" s="19">
        <f>P11*$B$9</f>
        <v>144</v>
      </c>
      <c r="R11" s="20">
        <f>Q11-$F$8</f>
        <v>13.280000000000058</v>
      </c>
      <c r="S11" s="33"/>
      <c r="T11" s="20">
        <f>$S$5+(R11/$B$2)</f>
        <v>1.1873499999999999</v>
      </c>
      <c r="U11" s="13"/>
      <c r="V11" s="1"/>
      <c r="W11" s="1"/>
      <c r="X11" s="1"/>
      <c r="Y11" s="1"/>
      <c r="Z11" s="1"/>
    </row>
    <row r="12" spans="1:26" ht="15.75" x14ac:dyDescent="0.25">
      <c r="A12" s="1"/>
      <c r="B12" s="4"/>
      <c r="C12" s="9">
        <f>C11+72</f>
        <v>216</v>
      </c>
      <c r="D12" s="14"/>
      <c r="E12" s="15">
        <f>(D11+D13)/2</f>
        <v>85.280000000000058</v>
      </c>
      <c r="F12" s="16"/>
      <c r="G12" s="15">
        <f>$E$5+(E12/$B$2)</f>
        <v>1.3918300000000001</v>
      </c>
      <c r="H12" s="10"/>
      <c r="I12" s="4"/>
      <c r="J12" s="9">
        <f>J11+72</f>
        <v>216</v>
      </c>
      <c r="K12" s="14"/>
      <c r="L12" s="15">
        <f>(K11+K13)/2</f>
        <v>49.870000000000118</v>
      </c>
      <c r="M12" s="16"/>
      <c r="N12" s="15">
        <f>$L$4-(L12/$I$2)</f>
        <v>1.37086</v>
      </c>
      <c r="P12" s="4"/>
      <c r="Q12" s="9">
        <f>Q11+72</f>
        <v>216</v>
      </c>
      <c r="R12" s="14"/>
      <c r="S12" s="27">
        <f>(R11+R13)/2</f>
        <v>85.280000000000058</v>
      </c>
      <c r="T12" s="16"/>
      <c r="U12" s="15">
        <f>$S$5+(S12/$B$2)</f>
        <v>1.25935</v>
      </c>
      <c r="V12" s="1"/>
      <c r="W12" s="1"/>
      <c r="X12" s="1"/>
      <c r="Y12" s="1"/>
      <c r="Z12" s="1"/>
    </row>
    <row r="13" spans="1:26" s="2" customFormat="1" ht="15.75" x14ac:dyDescent="0.25">
      <c r="A13" s="1"/>
      <c r="B13" s="7">
        <v>2</v>
      </c>
      <c r="C13" s="19">
        <f>B13*$B$9</f>
        <v>288</v>
      </c>
      <c r="D13" s="21">
        <f>C13-$F$8</f>
        <v>157.28000000000006</v>
      </c>
      <c r="E13" s="17"/>
      <c r="F13" s="21">
        <f>$E$5+(D13/$B$2)</f>
        <v>1.4638300000000002</v>
      </c>
      <c r="G13" s="17"/>
      <c r="H13" s="10"/>
      <c r="I13" s="7">
        <v>2</v>
      </c>
      <c r="J13" s="19">
        <f>I13*$B$9</f>
        <v>288</v>
      </c>
      <c r="K13" s="21">
        <f>J13-$M$8</f>
        <v>121.87000000000012</v>
      </c>
      <c r="L13" s="17"/>
      <c r="M13" s="21">
        <f>$L$4-(K13/$I$2)</f>
        <v>1.2988599999999999</v>
      </c>
      <c r="N13" s="17"/>
      <c r="O13" s="1"/>
      <c r="P13" s="7">
        <v>2</v>
      </c>
      <c r="Q13" s="19">
        <f>P13*$B$9</f>
        <v>288</v>
      </c>
      <c r="R13" s="21">
        <f>Q13-$F$8</f>
        <v>157.28000000000006</v>
      </c>
      <c r="S13" s="25"/>
      <c r="T13" s="21">
        <f>$S$5+(R13/$B$2)</f>
        <v>1.33135</v>
      </c>
      <c r="U13" s="17"/>
      <c r="V13" s="1"/>
      <c r="W13" s="1"/>
      <c r="X13" s="1"/>
      <c r="Y13" s="1"/>
      <c r="Z13" s="1"/>
    </row>
    <row r="14" spans="1:26" ht="15.75" x14ac:dyDescent="0.25">
      <c r="A14" s="1"/>
      <c r="B14" s="4"/>
      <c r="C14" s="9">
        <f>C13+72</f>
        <v>360</v>
      </c>
      <c r="D14" s="14"/>
      <c r="E14" s="15">
        <f>(D13+D15)/2</f>
        <v>229.28000000000009</v>
      </c>
      <c r="F14" s="16"/>
      <c r="G14" s="15">
        <f>$E$5+(E14/$B$2)</f>
        <v>1.5358300000000003</v>
      </c>
      <c r="H14" s="10"/>
      <c r="I14" s="4"/>
      <c r="J14" s="9">
        <f>J13+72</f>
        <v>360</v>
      </c>
      <c r="K14" s="14"/>
      <c r="L14" s="15">
        <f t="shared" ref="L14:L32" si="0">(K13+K15)/2</f>
        <v>193.87000000000012</v>
      </c>
      <c r="M14" s="16"/>
      <c r="N14" s="15">
        <f>$L$4-(L14/$I$2)</f>
        <v>1.2268599999999998</v>
      </c>
      <c r="P14" s="4"/>
      <c r="Q14" s="9">
        <f>Q13+72</f>
        <v>360</v>
      </c>
      <c r="R14" s="14"/>
      <c r="S14" s="27">
        <f>(R13+R15)/2</f>
        <v>229.28000000000009</v>
      </c>
      <c r="T14" s="16"/>
      <c r="U14" s="15">
        <f>$S$5+(S14/$B$2)</f>
        <v>1.4033500000000001</v>
      </c>
      <c r="V14" s="1"/>
      <c r="W14" s="1"/>
      <c r="X14" s="1"/>
      <c r="Y14" s="1"/>
      <c r="Z14" s="1"/>
    </row>
    <row r="15" spans="1:26" s="2" customFormat="1" ht="15.75" x14ac:dyDescent="0.25">
      <c r="A15" s="1"/>
      <c r="B15" s="7">
        <v>3</v>
      </c>
      <c r="C15" s="19">
        <f>B15*$B$9</f>
        <v>432</v>
      </c>
      <c r="D15" s="21">
        <f>C15-$F$8</f>
        <v>301.28000000000009</v>
      </c>
      <c r="E15" s="17"/>
      <c r="F15" s="21">
        <f>$E$5+(D15/$B$2)</f>
        <v>1.6078300000000003</v>
      </c>
      <c r="G15" s="17"/>
      <c r="H15" s="10"/>
      <c r="I15" s="7">
        <v>3</v>
      </c>
      <c r="J15" s="19">
        <f>I15*$B$9</f>
        <v>432</v>
      </c>
      <c r="K15" s="21">
        <f>J15-$M$8</f>
        <v>265.87000000000012</v>
      </c>
      <c r="L15" s="17"/>
      <c r="M15" s="21">
        <f>$L$4-(K15/$I$2)</f>
        <v>1.15486</v>
      </c>
      <c r="N15" s="17"/>
      <c r="O15" s="1"/>
      <c r="P15" s="7">
        <v>3</v>
      </c>
      <c r="Q15" s="19">
        <f>P15*$B$9</f>
        <v>432</v>
      </c>
      <c r="R15" s="21">
        <f>Q15-$F$8</f>
        <v>301.28000000000009</v>
      </c>
      <c r="S15" s="25"/>
      <c r="T15" s="21">
        <f>$S$5+(R15/$B$2)</f>
        <v>1.4753500000000002</v>
      </c>
      <c r="U15" s="17"/>
      <c r="V15" s="1"/>
      <c r="W15" s="1"/>
      <c r="X15" s="1"/>
      <c r="Y15" s="1"/>
      <c r="Z15" s="1"/>
    </row>
    <row r="16" spans="1:26" ht="15.75" x14ac:dyDescent="0.25">
      <c r="A16" s="1"/>
      <c r="B16" s="4"/>
      <c r="C16" s="9">
        <f>C15+72</f>
        <v>504</v>
      </c>
      <c r="D16" s="14"/>
      <c r="E16" s="15">
        <f>(D15+D17)/2</f>
        <v>373.28000000000009</v>
      </c>
      <c r="F16" s="16"/>
      <c r="G16" s="15">
        <f>$E$5+(E16/$B$2)</f>
        <v>1.6798300000000002</v>
      </c>
      <c r="H16" s="10"/>
      <c r="I16" s="4"/>
      <c r="J16" s="9">
        <f>J15+72</f>
        <v>504</v>
      </c>
      <c r="K16" s="14"/>
      <c r="L16" s="15">
        <f t="shared" si="0"/>
        <v>337.87000000000012</v>
      </c>
      <c r="M16" s="16"/>
      <c r="N16" s="15">
        <f>$L$4-(L16/$I$2)</f>
        <v>1.0828599999999999</v>
      </c>
      <c r="P16" s="4"/>
      <c r="Q16" s="9">
        <f>Q15+72</f>
        <v>504</v>
      </c>
      <c r="R16" s="14"/>
      <c r="S16" s="27">
        <f>(R15+R17)/2</f>
        <v>373.28000000000009</v>
      </c>
      <c r="T16" s="16"/>
      <c r="U16" s="15">
        <f>$S$5+(S16/$B$2)</f>
        <v>1.54735</v>
      </c>
      <c r="V16" s="1"/>
      <c r="W16" s="1"/>
      <c r="X16" s="1"/>
      <c r="Y16" s="1"/>
      <c r="Z16" s="1"/>
    </row>
    <row r="17" spans="1:26" s="2" customFormat="1" ht="15.75" x14ac:dyDescent="0.25">
      <c r="A17" s="1"/>
      <c r="B17" s="7">
        <v>4</v>
      </c>
      <c r="C17" s="19">
        <f>B17*$B$9</f>
        <v>576</v>
      </c>
      <c r="D17" s="21">
        <f>C17-$F$8</f>
        <v>445.28000000000009</v>
      </c>
      <c r="E17" s="17"/>
      <c r="F17" s="21">
        <f>$E$5+(D17/$B$2)</f>
        <v>1.7518300000000002</v>
      </c>
      <c r="G17" s="17"/>
      <c r="H17" s="10"/>
      <c r="I17" s="7">
        <v>4</v>
      </c>
      <c r="J17" s="19">
        <f>I17*$B$9</f>
        <v>576</v>
      </c>
      <c r="K17" s="21">
        <f>J17-$M$8</f>
        <v>409.87000000000012</v>
      </c>
      <c r="L17" s="17"/>
      <c r="M17" s="21">
        <f>$L$4-(K17/$I$2)</f>
        <v>1.0108599999999999</v>
      </c>
      <c r="N17" s="17"/>
      <c r="O17" s="1"/>
      <c r="P17" s="7">
        <v>4</v>
      </c>
      <c r="Q17" s="19">
        <f>P17*$B$9</f>
        <v>576</v>
      </c>
      <c r="R17" s="21">
        <f>Q17-$F$8</f>
        <v>445.28000000000009</v>
      </c>
      <c r="S17" s="25"/>
      <c r="T17" s="21">
        <f>$S$5+(R17/$B$2)</f>
        <v>1.6193500000000001</v>
      </c>
      <c r="U17" s="17"/>
      <c r="V17" s="1"/>
      <c r="W17" s="1"/>
      <c r="X17" s="1"/>
      <c r="Y17" s="1"/>
      <c r="Z17" s="1"/>
    </row>
    <row r="18" spans="1:26" ht="15.75" x14ac:dyDescent="0.25">
      <c r="A18" s="1"/>
      <c r="B18" s="4"/>
      <c r="C18" s="9">
        <f>C17+72</f>
        <v>648</v>
      </c>
      <c r="D18" s="14"/>
      <c r="E18" s="15">
        <f>(D17+D19)/2</f>
        <v>517.28000000000009</v>
      </c>
      <c r="F18" s="16"/>
      <c r="G18" s="15">
        <f>$E$5+(E18/$B$2)</f>
        <v>1.8238300000000001</v>
      </c>
      <c r="H18" s="10"/>
      <c r="I18" s="4"/>
      <c r="J18" s="9">
        <f>J17+72</f>
        <v>648</v>
      </c>
      <c r="K18" s="14"/>
      <c r="L18" s="15">
        <f t="shared" si="0"/>
        <v>481.87000000000012</v>
      </c>
      <c r="M18" s="16"/>
      <c r="N18" s="15">
        <f>$L$4-(L18/$I$2)</f>
        <v>0.93885999999999992</v>
      </c>
      <c r="P18" s="4"/>
      <c r="Q18" s="9">
        <f>Q17+72</f>
        <v>648</v>
      </c>
      <c r="R18" s="14"/>
      <c r="S18" s="27">
        <f>(R17+R19)/2</f>
        <v>517.28000000000009</v>
      </c>
      <c r="T18" s="16"/>
      <c r="U18" s="15">
        <f>$S$5+(S18/$B$2)</f>
        <v>1.6913499999999999</v>
      </c>
      <c r="V18" s="1"/>
      <c r="W18" s="1"/>
      <c r="X18" s="1"/>
      <c r="Y18" s="1"/>
      <c r="Z18" s="1"/>
    </row>
    <row r="19" spans="1:26" s="2" customFormat="1" ht="15.75" x14ac:dyDescent="0.25">
      <c r="A19" s="1"/>
      <c r="B19" s="7">
        <v>5</v>
      </c>
      <c r="C19" s="19">
        <f>B19*$B$9</f>
        <v>720</v>
      </c>
      <c r="D19" s="21">
        <f>C19-$F$8</f>
        <v>589.28000000000009</v>
      </c>
      <c r="E19" s="17"/>
      <c r="F19" s="21">
        <f>$E$5+(D19/$B$2)</f>
        <v>1.8958300000000001</v>
      </c>
      <c r="G19" s="17"/>
      <c r="H19" s="10"/>
      <c r="I19" s="7">
        <v>5</v>
      </c>
      <c r="J19" s="19">
        <f>I19*$B$9</f>
        <v>720</v>
      </c>
      <c r="K19" s="21">
        <f>J19-$M$8</f>
        <v>553.87000000000012</v>
      </c>
      <c r="L19" s="17"/>
      <c r="M19" s="21">
        <f>$L$4-(K19/$I$2)</f>
        <v>0.86685999999999996</v>
      </c>
      <c r="N19" s="17"/>
      <c r="O19" s="1"/>
      <c r="P19" s="7">
        <v>5</v>
      </c>
      <c r="Q19" s="19">
        <f>P19*$B$9</f>
        <v>720</v>
      </c>
      <c r="R19" s="21">
        <f>Q19-$F$8</f>
        <v>589.28000000000009</v>
      </c>
      <c r="S19" s="25"/>
      <c r="T19" s="21">
        <f>$S$5+(R19/$B$2)</f>
        <v>1.76335</v>
      </c>
      <c r="U19" s="17"/>
      <c r="V19" s="1"/>
      <c r="W19" s="1"/>
      <c r="X19" s="1"/>
      <c r="Y19" s="1"/>
      <c r="Z19" s="1"/>
    </row>
    <row r="20" spans="1:26" ht="15.75" x14ac:dyDescent="0.25">
      <c r="A20" s="1"/>
      <c r="B20" s="4"/>
      <c r="C20" s="9">
        <f>C19+72</f>
        <v>792</v>
      </c>
      <c r="D20" s="14"/>
      <c r="E20" s="15">
        <f>(D19+D21)/2</f>
        <v>661.28000000000009</v>
      </c>
      <c r="F20" s="16"/>
      <c r="G20" s="15">
        <f>$E$5+(E20/$B$2)</f>
        <v>1.9678300000000002</v>
      </c>
      <c r="H20" s="10"/>
      <c r="I20" s="4"/>
      <c r="J20" s="9">
        <f>J19+72</f>
        <v>792</v>
      </c>
      <c r="K20" s="14"/>
      <c r="L20" s="15">
        <f t="shared" si="0"/>
        <v>625.87000000000012</v>
      </c>
      <c r="M20" s="16"/>
      <c r="N20" s="15">
        <f>$L$4-(L20/$I$2)</f>
        <v>0.7948599999999999</v>
      </c>
      <c r="P20" s="4"/>
      <c r="Q20" s="9">
        <f>Q19+72</f>
        <v>792</v>
      </c>
      <c r="R20" s="14"/>
      <c r="S20" s="27">
        <f>(R19+R21)/2</f>
        <v>661.28000000000009</v>
      </c>
      <c r="T20" s="16"/>
      <c r="U20" s="15">
        <f>$S$5+(S20/$B$2)</f>
        <v>1.83535</v>
      </c>
      <c r="V20" s="1"/>
      <c r="W20" s="1"/>
      <c r="X20" s="1"/>
      <c r="Y20" s="1"/>
      <c r="Z20" s="1"/>
    </row>
    <row r="21" spans="1:26" s="2" customFormat="1" ht="15.75" x14ac:dyDescent="0.25">
      <c r="A21" s="1"/>
      <c r="B21" s="7">
        <v>6</v>
      </c>
      <c r="C21" s="19">
        <f>B21*$B$9</f>
        <v>864</v>
      </c>
      <c r="D21" s="21">
        <f>C21-$F$8</f>
        <v>733.28000000000009</v>
      </c>
      <c r="E21" s="17"/>
      <c r="F21" s="21">
        <f>$E$5+(D21/$B$2)</f>
        <v>2.0398300000000003</v>
      </c>
      <c r="G21" s="17"/>
      <c r="H21" s="10"/>
      <c r="I21" s="7">
        <v>6</v>
      </c>
      <c r="J21" s="19">
        <f>I21*$B$9</f>
        <v>864</v>
      </c>
      <c r="K21" s="21">
        <f>J21-$M$8</f>
        <v>697.87000000000012</v>
      </c>
      <c r="L21" s="17"/>
      <c r="M21" s="21">
        <f>$L$4-(K21/$I$2)</f>
        <v>0.72285999999999995</v>
      </c>
      <c r="N21" s="17"/>
      <c r="O21" s="1"/>
      <c r="P21" s="7">
        <v>6</v>
      </c>
      <c r="Q21" s="19">
        <f>P21*$B$9</f>
        <v>864</v>
      </c>
      <c r="R21" s="21">
        <f>Q21-$F$8</f>
        <v>733.28000000000009</v>
      </c>
      <c r="S21" s="25"/>
      <c r="T21" s="21">
        <f>$S$5+(R21/$B$2)</f>
        <v>1.9073500000000001</v>
      </c>
      <c r="U21" s="17"/>
      <c r="V21" s="1"/>
      <c r="W21" s="1"/>
      <c r="X21" s="1"/>
      <c r="Y21" s="1"/>
      <c r="Z21" s="1"/>
    </row>
    <row r="22" spans="1:26" ht="15.75" x14ac:dyDescent="0.25">
      <c r="A22" s="1"/>
      <c r="B22" s="4"/>
      <c r="C22" s="9">
        <f>C21+72</f>
        <v>936</v>
      </c>
      <c r="D22" s="14"/>
      <c r="E22" s="15">
        <f>(D21+D23)/2</f>
        <v>805.28000000000009</v>
      </c>
      <c r="F22" s="16"/>
      <c r="G22" s="15">
        <f>$E$5+(E22/$B$2)</f>
        <v>2.1118300000000003</v>
      </c>
      <c r="H22" s="10"/>
      <c r="I22" s="4"/>
      <c r="J22" s="9">
        <f>J21+72</f>
        <v>936</v>
      </c>
      <c r="K22" s="14"/>
      <c r="L22" s="15">
        <f t="shared" si="0"/>
        <v>769.87000000000012</v>
      </c>
      <c r="M22" s="16"/>
      <c r="N22" s="15">
        <f>$L$4-(L22/$I$2)</f>
        <v>0.65085999999999988</v>
      </c>
      <c r="P22" s="4"/>
      <c r="Q22" s="9">
        <f>Q21+72</f>
        <v>936</v>
      </c>
      <c r="R22" s="14"/>
      <c r="S22" s="27">
        <f>(R21+R23)/2</f>
        <v>805.28000000000009</v>
      </c>
      <c r="T22" s="16"/>
      <c r="U22" s="15">
        <f>$S$5+(S22/$B$2)</f>
        <v>1.9793500000000002</v>
      </c>
      <c r="V22" s="1"/>
      <c r="W22" s="1"/>
      <c r="X22" s="1"/>
      <c r="Y22" s="1"/>
      <c r="Z22" s="1"/>
    </row>
    <row r="23" spans="1:26" s="2" customFormat="1" ht="15.75" x14ac:dyDescent="0.25">
      <c r="A23" s="1"/>
      <c r="B23" s="7">
        <v>7</v>
      </c>
      <c r="C23" s="19">
        <f>B23*$B$9</f>
        <v>1008</v>
      </c>
      <c r="D23" s="21">
        <f>C23-$F$8</f>
        <v>877.28000000000009</v>
      </c>
      <c r="E23" s="17"/>
      <c r="F23" s="21">
        <f>$E$5+(D23/$B$2)</f>
        <v>2.1838300000000004</v>
      </c>
      <c r="G23" s="17"/>
      <c r="H23" s="10"/>
      <c r="I23" s="7">
        <v>7</v>
      </c>
      <c r="J23" s="19">
        <f>I23*$B$9</f>
        <v>1008</v>
      </c>
      <c r="K23" s="21">
        <f>J23-$M$8</f>
        <v>841.87000000000012</v>
      </c>
      <c r="L23" s="17"/>
      <c r="M23" s="21">
        <f>$L$4-(K23/$I$2)</f>
        <v>0.57885999999999993</v>
      </c>
      <c r="N23" s="17"/>
      <c r="O23" s="1"/>
      <c r="P23" s="7">
        <v>7</v>
      </c>
      <c r="Q23" s="19">
        <f>P23*$B$9</f>
        <v>1008</v>
      </c>
      <c r="R23" s="21">
        <f>Q23-$F$8</f>
        <v>877.28000000000009</v>
      </c>
      <c r="S23" s="25"/>
      <c r="T23" s="21">
        <f>$S$5+(R23/$B$2)</f>
        <v>2.0513500000000002</v>
      </c>
      <c r="U23" s="17"/>
      <c r="V23" s="1"/>
      <c r="W23" s="1"/>
      <c r="X23" s="1"/>
      <c r="Y23" s="1"/>
      <c r="Z23" s="1"/>
    </row>
    <row r="24" spans="1:26" ht="15.75" x14ac:dyDescent="0.25">
      <c r="A24" s="1"/>
      <c r="B24" s="4"/>
      <c r="C24" s="9">
        <f>C23+72</f>
        <v>1080</v>
      </c>
      <c r="D24" s="14"/>
      <c r="E24" s="15">
        <f>(D23+D25)/2</f>
        <v>949.28000000000009</v>
      </c>
      <c r="F24" s="16"/>
      <c r="G24" s="15">
        <f>$E$5+(E24/$B$2)</f>
        <v>2.2558300000000004</v>
      </c>
      <c r="H24" s="10"/>
      <c r="I24" s="4"/>
      <c r="J24" s="9">
        <f>J23+72</f>
        <v>1080</v>
      </c>
      <c r="K24" s="14"/>
      <c r="L24" s="15">
        <f t="shared" si="0"/>
        <v>913.87000000000012</v>
      </c>
      <c r="M24" s="16"/>
      <c r="N24" s="15">
        <f>$L$4-(L24/$I$2)</f>
        <v>0.50685999999999998</v>
      </c>
      <c r="P24" s="4"/>
      <c r="Q24" s="9">
        <f>Q23+72</f>
        <v>1080</v>
      </c>
      <c r="R24" s="14"/>
      <c r="S24" s="27">
        <f>(R23+R25)/2</f>
        <v>949.28000000000009</v>
      </c>
      <c r="T24" s="16"/>
      <c r="U24" s="15">
        <f>$S$5+(S24/$B$2)</f>
        <v>2.1233500000000003</v>
      </c>
      <c r="V24" s="1"/>
      <c r="W24" s="1"/>
      <c r="X24" s="1"/>
      <c r="Y24" s="1"/>
      <c r="Z24" s="1"/>
    </row>
    <row r="25" spans="1:26" s="2" customFormat="1" ht="15.75" x14ac:dyDescent="0.25">
      <c r="A25" s="1"/>
      <c r="B25" s="7">
        <v>8</v>
      </c>
      <c r="C25" s="19">
        <f>B25*$B$9</f>
        <v>1152</v>
      </c>
      <c r="D25" s="21">
        <f>C25-$F$8</f>
        <v>1021.2800000000001</v>
      </c>
      <c r="E25" s="17"/>
      <c r="F25" s="21">
        <f>$E$5+(D25/$B$2)</f>
        <v>2.3278300000000005</v>
      </c>
      <c r="G25" s="17"/>
      <c r="H25" s="10"/>
      <c r="I25" s="7">
        <v>8</v>
      </c>
      <c r="J25" s="19">
        <f>I25*$B$9</f>
        <v>1152</v>
      </c>
      <c r="K25" s="21">
        <f>J25-$M$8</f>
        <v>985.87000000000012</v>
      </c>
      <c r="L25" s="17"/>
      <c r="M25" s="21">
        <f>$L$4-(K25/$I$2)</f>
        <v>0.43485999999999991</v>
      </c>
      <c r="N25" s="17"/>
      <c r="O25" s="1"/>
      <c r="P25" s="7">
        <v>8</v>
      </c>
      <c r="Q25" s="19">
        <f>P25*$B$9</f>
        <v>1152</v>
      </c>
      <c r="R25" s="21">
        <f>Q25-$F$8</f>
        <v>1021.2800000000001</v>
      </c>
      <c r="S25" s="25"/>
      <c r="T25" s="21">
        <f>$S$5+(R25/$B$2)</f>
        <v>2.1953500000000004</v>
      </c>
      <c r="U25" s="17"/>
      <c r="V25" s="1"/>
      <c r="W25" s="1"/>
      <c r="X25" s="1"/>
      <c r="Y25" s="1"/>
      <c r="Z25" s="1"/>
    </row>
    <row r="26" spans="1:26" ht="15.75" x14ac:dyDescent="0.25">
      <c r="A26" s="1"/>
      <c r="B26" s="4"/>
      <c r="C26" s="9">
        <f>C25+72</f>
        <v>1224</v>
      </c>
      <c r="D26" s="14"/>
      <c r="E26" s="15">
        <f>(D25+D27)/2</f>
        <v>1093.28</v>
      </c>
      <c r="F26" s="16"/>
      <c r="G26" s="15">
        <f>$E$5+(E26/$B$2)</f>
        <v>2.3998300000000001</v>
      </c>
      <c r="H26" s="10"/>
      <c r="I26" s="4"/>
      <c r="J26" s="9">
        <f>J25+72</f>
        <v>1224</v>
      </c>
      <c r="K26" s="14"/>
      <c r="L26" s="15">
        <f t="shared" si="0"/>
        <v>1057.8700000000001</v>
      </c>
      <c r="M26" s="16"/>
      <c r="N26" s="15">
        <f>$L$4-(L26/$I$2)</f>
        <v>0.36285999999999996</v>
      </c>
      <c r="P26" s="4"/>
      <c r="Q26" s="9">
        <f>Q25+72</f>
        <v>1224</v>
      </c>
      <c r="R26" s="14"/>
      <c r="S26" s="27">
        <f>(R25+R27)/2</f>
        <v>1093.28</v>
      </c>
      <c r="T26" s="16"/>
      <c r="U26" s="15">
        <f>$S$5+(S26/$B$2)</f>
        <v>2.26735</v>
      </c>
      <c r="V26" s="1"/>
      <c r="W26" s="1"/>
      <c r="X26" s="1"/>
      <c r="Y26" s="1"/>
      <c r="Z26" s="1"/>
    </row>
    <row r="27" spans="1:26" s="2" customFormat="1" ht="15.75" x14ac:dyDescent="0.25">
      <c r="A27" s="1"/>
      <c r="B27" s="7">
        <v>9</v>
      </c>
      <c r="C27" s="19">
        <f>B27*$B$9</f>
        <v>1296</v>
      </c>
      <c r="D27" s="21">
        <f>C27-$F$8</f>
        <v>1165.28</v>
      </c>
      <c r="E27" s="17"/>
      <c r="F27" s="21">
        <f>$E$5+(D27/$B$2)</f>
        <v>2.4718299999999997</v>
      </c>
      <c r="G27" s="17"/>
      <c r="H27" s="10"/>
      <c r="I27" s="7">
        <v>9</v>
      </c>
      <c r="J27" s="19">
        <f>I27*$B$9</f>
        <v>1296</v>
      </c>
      <c r="K27" s="21">
        <f>J27-$M$8</f>
        <v>1129.8700000000001</v>
      </c>
      <c r="L27" s="17"/>
      <c r="M27" s="21">
        <f>$L$4-(K27/$I$2)</f>
        <v>0.2908599999999999</v>
      </c>
      <c r="N27" s="17"/>
      <c r="O27" s="1"/>
      <c r="P27" s="7">
        <v>9</v>
      </c>
      <c r="Q27" s="19">
        <f>P27*$B$9</f>
        <v>1296</v>
      </c>
      <c r="R27" s="21">
        <f>Q27-$F$8</f>
        <v>1165.28</v>
      </c>
      <c r="S27" s="25"/>
      <c r="T27" s="21">
        <f>$S$5+(R27/$B$2)</f>
        <v>2.3393499999999996</v>
      </c>
      <c r="U27" s="17"/>
      <c r="V27" s="1"/>
      <c r="W27" s="1"/>
      <c r="X27" s="1"/>
      <c r="Y27" s="1"/>
      <c r="Z27" s="1"/>
    </row>
    <row r="28" spans="1:26" ht="15.75" x14ac:dyDescent="0.25">
      <c r="A28" s="1"/>
      <c r="B28" s="4"/>
      <c r="C28" s="9">
        <f>C27+72</f>
        <v>1368</v>
      </c>
      <c r="D28" s="14"/>
      <c r="E28" s="15">
        <f>(D27+D29)/2</f>
        <v>1237.28</v>
      </c>
      <c r="F28" s="16"/>
      <c r="G28" s="15">
        <f>$E$5+(E28/$B$2)</f>
        <v>2.5438299999999998</v>
      </c>
      <c r="H28" s="10"/>
      <c r="I28" s="4"/>
      <c r="J28" s="9">
        <f>J27+72</f>
        <v>1368</v>
      </c>
      <c r="K28" s="14"/>
      <c r="L28" s="15">
        <f t="shared" si="0"/>
        <v>1201.8700000000001</v>
      </c>
      <c r="M28" s="16"/>
      <c r="N28" s="15">
        <f>$L$4-(L28/$I$2)</f>
        <v>0.21885999999999983</v>
      </c>
      <c r="P28" s="4"/>
      <c r="Q28" s="9">
        <f>Q27+72</f>
        <v>1368</v>
      </c>
      <c r="R28" s="14"/>
      <c r="S28" s="27">
        <f>(R27+R29)/2</f>
        <v>1237.28</v>
      </c>
      <c r="T28" s="16"/>
      <c r="U28" s="15">
        <f>$S$5+(S28/$B$2)</f>
        <v>2.4113499999999997</v>
      </c>
      <c r="V28" s="1"/>
      <c r="W28" s="1"/>
      <c r="X28" s="1"/>
      <c r="Y28" s="1"/>
      <c r="Z28" s="1"/>
    </row>
    <row r="29" spans="1:26" s="2" customFormat="1" ht="15.75" x14ac:dyDescent="0.25">
      <c r="A29" s="1"/>
      <c r="B29" s="7">
        <v>10</v>
      </c>
      <c r="C29" s="19">
        <f>B29*$B$9</f>
        <v>1440</v>
      </c>
      <c r="D29" s="21">
        <f>C29-$F$8</f>
        <v>1309.28</v>
      </c>
      <c r="E29" s="17"/>
      <c r="F29" s="21">
        <f>$E$5+(D29/$B$2)</f>
        <v>2.6158299999999999</v>
      </c>
      <c r="G29" s="17"/>
      <c r="H29" s="10"/>
      <c r="I29" s="7">
        <v>10</v>
      </c>
      <c r="J29" s="19">
        <f>I29*$B$9</f>
        <v>1440</v>
      </c>
      <c r="K29" s="21">
        <f>J29-$M$8</f>
        <v>1273.8700000000001</v>
      </c>
      <c r="L29" s="17"/>
      <c r="M29" s="21">
        <f>$L$4-(K29/$I$2)</f>
        <v>0.14685999999999999</v>
      </c>
      <c r="N29" s="17"/>
      <c r="O29" s="1"/>
      <c r="P29" s="7">
        <v>10</v>
      </c>
      <c r="Q29" s="19">
        <f>P29*$B$9</f>
        <v>1440</v>
      </c>
      <c r="R29" s="21">
        <f>Q29-$F$8</f>
        <v>1309.28</v>
      </c>
      <c r="S29" s="25"/>
      <c r="T29" s="21">
        <f>$S$5+(R29/$B$2)</f>
        <v>2.4833499999999997</v>
      </c>
      <c r="U29" s="17"/>
      <c r="V29" s="1"/>
      <c r="W29" s="1"/>
      <c r="X29" s="1"/>
      <c r="Y29" s="1"/>
      <c r="Z29" s="1"/>
    </row>
    <row r="30" spans="1:26" ht="15.75" x14ac:dyDescent="0.25">
      <c r="A30" s="1"/>
      <c r="B30" s="4"/>
      <c r="C30" s="9">
        <f>C29+72</f>
        <v>1512</v>
      </c>
      <c r="D30" s="14"/>
      <c r="E30" s="15">
        <f>(D29+D31)/2</f>
        <v>1381.28</v>
      </c>
      <c r="F30" s="16"/>
      <c r="G30" s="15">
        <f>$E$5+(E30/$B$2)</f>
        <v>2.6878299999999999</v>
      </c>
      <c r="H30" s="10"/>
      <c r="I30" s="4"/>
      <c r="J30" s="9">
        <f>J29+72</f>
        <v>1512</v>
      </c>
      <c r="K30" s="14"/>
      <c r="L30" s="15">
        <f>(K29+K31)/2</f>
        <v>1345.8700000000001</v>
      </c>
      <c r="M30" s="16"/>
      <c r="N30" s="15">
        <f>$L$4-(L30/$I$2)</f>
        <v>7.4859999999999927E-2</v>
      </c>
      <c r="P30" s="4"/>
      <c r="Q30" s="9">
        <f>Q29+72</f>
        <v>1512</v>
      </c>
      <c r="R30" s="14"/>
      <c r="S30" s="27">
        <f>(R29+R31)/2</f>
        <v>1381.28</v>
      </c>
      <c r="T30" s="16"/>
      <c r="U30" s="15">
        <f>$S$5+(S30/$B$2)</f>
        <v>2.5553499999999998</v>
      </c>
      <c r="V30" s="1"/>
      <c r="W30" s="1"/>
      <c r="X30" s="1"/>
      <c r="Y30" s="1"/>
      <c r="Z30" s="1"/>
    </row>
    <row r="31" spans="1:26" s="2" customFormat="1" ht="15.75" x14ac:dyDescent="0.25">
      <c r="A31" s="1"/>
      <c r="B31" s="7">
        <v>11</v>
      </c>
      <c r="C31" s="19">
        <f>B31*$B$9</f>
        <v>1584</v>
      </c>
      <c r="D31" s="21">
        <f>C31-$F$8</f>
        <v>1453.28</v>
      </c>
      <c r="E31" s="17"/>
      <c r="F31" s="21">
        <f>$E$5+(D31/$B$2)</f>
        <v>2.75983</v>
      </c>
      <c r="G31" s="17"/>
      <c r="H31" s="10"/>
      <c r="I31" s="7">
        <v>11</v>
      </c>
      <c r="J31" s="19">
        <f>I31*$B$9</f>
        <v>1584</v>
      </c>
      <c r="K31" s="21">
        <f>J31-$M$8</f>
        <v>1417.8700000000001</v>
      </c>
      <c r="L31" s="17"/>
      <c r="M31" s="21">
        <f>$L$4-(K31/$I$2)</f>
        <v>2.8599999999998627E-3</v>
      </c>
      <c r="N31" s="17"/>
      <c r="O31" s="1"/>
      <c r="P31" s="7">
        <v>11</v>
      </c>
      <c r="Q31" s="19">
        <f>P31*$B$9</f>
        <v>1584</v>
      </c>
      <c r="R31" s="21">
        <f>Q31-$F$8</f>
        <v>1453.28</v>
      </c>
      <c r="S31" s="25"/>
      <c r="T31" s="21">
        <f>$S$5+(R31/$B$2)</f>
        <v>2.6273499999999999</v>
      </c>
      <c r="U31" s="17"/>
      <c r="V31" s="1"/>
      <c r="W31" s="1"/>
      <c r="X31" s="1"/>
      <c r="Y31" s="1"/>
      <c r="Z31" s="1"/>
    </row>
    <row r="32" spans="1:26" ht="15.75" x14ac:dyDescent="0.25">
      <c r="A32" s="1"/>
      <c r="B32" s="4"/>
      <c r="C32" s="9">
        <f>C31+72</f>
        <v>1656</v>
      </c>
      <c r="D32" s="16"/>
      <c r="E32" s="15">
        <f>(D31+D33)/2</f>
        <v>1525.28</v>
      </c>
      <c r="F32" s="16"/>
      <c r="G32" s="15">
        <f>$E$5+(E32/$B$2)</f>
        <v>2.8318300000000001</v>
      </c>
      <c r="H32" s="10"/>
      <c r="I32" s="4"/>
      <c r="J32" s="9">
        <f>J31+72</f>
        <v>1656</v>
      </c>
      <c r="K32" s="16"/>
      <c r="L32" s="15">
        <f t="shared" si="0"/>
        <v>1489.8700000000001</v>
      </c>
      <c r="M32" s="16"/>
      <c r="N32" s="15">
        <f>$L$4-(L32/$I$2)</f>
        <v>-6.9139999999999979E-2</v>
      </c>
      <c r="P32" s="4"/>
      <c r="Q32" s="9">
        <f>Q31+72</f>
        <v>1656</v>
      </c>
      <c r="R32" s="16"/>
      <c r="S32" s="27">
        <f>(R31+R33)/2</f>
        <v>1525.28</v>
      </c>
      <c r="T32" s="16"/>
      <c r="U32" s="15">
        <f>$S$5+(S32/$B$2)</f>
        <v>2.6993499999999999</v>
      </c>
      <c r="V32" s="1"/>
      <c r="W32" s="1"/>
      <c r="X32" s="1"/>
      <c r="Y32" s="1"/>
      <c r="Z32" s="1"/>
    </row>
    <row r="33" spans="1:26" s="2" customFormat="1" ht="15.75" x14ac:dyDescent="0.25">
      <c r="A33" s="1"/>
      <c r="B33" s="7">
        <v>12</v>
      </c>
      <c r="C33" s="19">
        <f>B33*$B$9</f>
        <v>1728</v>
      </c>
      <c r="D33" s="21">
        <f>C33-$F$8</f>
        <v>1597.28</v>
      </c>
      <c r="E33" s="17"/>
      <c r="F33" s="21">
        <f>$E$5+(D33/$B$2)</f>
        <v>2.9038300000000001</v>
      </c>
      <c r="G33" s="17"/>
      <c r="H33" s="10"/>
      <c r="I33" s="7">
        <v>12</v>
      </c>
      <c r="J33" s="19">
        <f>I33*$B$9</f>
        <v>1728</v>
      </c>
      <c r="K33" s="21">
        <f>J33-$M$8</f>
        <v>1561.8700000000001</v>
      </c>
      <c r="L33" s="17"/>
      <c r="M33" s="21">
        <f>$L$4-(K33/$I$2)</f>
        <v>-0.14114000000000004</v>
      </c>
      <c r="N33" s="17"/>
      <c r="O33" s="1"/>
      <c r="P33" s="7">
        <v>12</v>
      </c>
      <c r="Q33" s="19">
        <f>P33*$B$9</f>
        <v>1728</v>
      </c>
      <c r="R33" s="21">
        <f>Q33-$F$8</f>
        <v>1597.28</v>
      </c>
      <c r="S33" s="25"/>
      <c r="T33" s="21">
        <f>$S$5+(R33/$B$2)</f>
        <v>2.77135</v>
      </c>
      <c r="U33" s="17"/>
      <c r="V33" s="1"/>
      <c r="W33" s="1"/>
      <c r="X33" s="1"/>
      <c r="Y33" s="1"/>
      <c r="Z33" s="1"/>
    </row>
    <row r="34" spans="1:26" s="2" customFormat="1" ht="15.75" x14ac:dyDescent="0.25">
      <c r="A34" s="1"/>
      <c r="B34" s="4"/>
      <c r="C34" s="9">
        <f>C33+72</f>
        <v>1800</v>
      </c>
      <c r="D34" s="16"/>
      <c r="E34" s="15">
        <f>(D33+D35)/2</f>
        <v>1669.28</v>
      </c>
      <c r="F34" s="16"/>
      <c r="G34" s="15">
        <f>$E$5+(E34/$B$2)</f>
        <v>2.9758300000000002</v>
      </c>
      <c r="H34" s="10"/>
      <c r="I34" s="4"/>
      <c r="J34" s="9">
        <f>J33+72</f>
        <v>1800</v>
      </c>
      <c r="K34" s="16"/>
      <c r="L34" s="15">
        <f>(K33+K35)/2</f>
        <v>1633.8700000000001</v>
      </c>
      <c r="M34" s="16"/>
      <c r="N34" s="15">
        <f>$L$4-(L34/$I$2)</f>
        <v>-0.21314000000000011</v>
      </c>
      <c r="O34" s="1"/>
      <c r="P34" s="4"/>
      <c r="Q34" s="9">
        <f>Q33+72</f>
        <v>1800</v>
      </c>
      <c r="R34" s="16"/>
      <c r="S34" s="27">
        <f>(R33+R35)/2</f>
        <v>1669.28</v>
      </c>
      <c r="T34" s="16"/>
      <c r="U34" s="15">
        <f>$S$5+(S34/$B$2)</f>
        <v>2.84335</v>
      </c>
      <c r="V34" s="1"/>
      <c r="W34" s="1"/>
      <c r="X34" s="1"/>
      <c r="Y34" s="1"/>
      <c r="Z34" s="1"/>
    </row>
    <row r="35" spans="1:26" s="2" customFormat="1" ht="15.75" x14ac:dyDescent="0.25">
      <c r="A35" s="1"/>
      <c r="B35" s="7">
        <v>13</v>
      </c>
      <c r="C35" s="19">
        <f>B35*$B$9</f>
        <v>1872</v>
      </c>
      <c r="D35" s="21">
        <f>C35-$F$8</f>
        <v>1741.28</v>
      </c>
      <c r="E35" s="17"/>
      <c r="F35" s="21">
        <f>$E$5+(D35/$B$2)</f>
        <v>3.0478300000000003</v>
      </c>
      <c r="G35" s="17"/>
      <c r="H35" s="10"/>
      <c r="I35" s="7">
        <v>13</v>
      </c>
      <c r="J35" s="19">
        <f>I35*$B$9</f>
        <v>1872</v>
      </c>
      <c r="K35" s="21">
        <f>J35-$M$8</f>
        <v>1705.8700000000001</v>
      </c>
      <c r="L35" s="17"/>
      <c r="M35" s="21">
        <f>$L$4-(K35/$I$2)</f>
        <v>-0.28514000000000017</v>
      </c>
      <c r="N35" s="17"/>
      <c r="O35" s="1"/>
      <c r="P35" s="7">
        <v>13</v>
      </c>
      <c r="Q35" s="19">
        <f>P35*$B$9</f>
        <v>1872</v>
      </c>
      <c r="R35" s="21">
        <f>Q35-$F$8</f>
        <v>1741.28</v>
      </c>
      <c r="S35" s="25"/>
      <c r="T35" s="21">
        <f>$S$5+(R35/$B$2)</f>
        <v>2.9153500000000001</v>
      </c>
      <c r="U35" s="17"/>
      <c r="V35" s="1"/>
      <c r="W35" s="1"/>
      <c r="X35" s="1"/>
      <c r="Y35" s="1"/>
      <c r="Z35" s="1"/>
    </row>
    <row r="36" spans="1:26" s="2" customFormat="1" ht="15.75" x14ac:dyDescent="0.25">
      <c r="A36" s="1"/>
      <c r="B36" s="4"/>
      <c r="C36" s="9">
        <f>C35+72</f>
        <v>1944</v>
      </c>
      <c r="D36" s="16"/>
      <c r="E36" s="15">
        <f>(D35+D37)/2</f>
        <v>1813.28</v>
      </c>
      <c r="F36" s="16"/>
      <c r="G36" s="15">
        <f>$E$5+(E36/$B$2)</f>
        <v>3.1198300000000003</v>
      </c>
      <c r="H36" s="10"/>
      <c r="I36" s="4"/>
      <c r="J36" s="9">
        <f>J35+72</f>
        <v>1944</v>
      </c>
      <c r="K36" s="16"/>
      <c r="L36" s="15">
        <f>(K35+K37)/2</f>
        <v>1777.8700000000001</v>
      </c>
      <c r="M36" s="16"/>
      <c r="N36" s="15">
        <f>$L$4-(L36/$I$2)</f>
        <v>-0.35714000000000001</v>
      </c>
      <c r="O36" s="1"/>
      <c r="P36" s="4"/>
      <c r="Q36" s="9">
        <f>Q35+72</f>
        <v>1944</v>
      </c>
      <c r="R36" s="16"/>
      <c r="S36" s="27">
        <f>(R35+R37)/2</f>
        <v>1813.28</v>
      </c>
      <c r="T36" s="16"/>
      <c r="U36" s="15">
        <f>$S$5+(S36/$B$2)</f>
        <v>2.9873500000000002</v>
      </c>
      <c r="V36" s="1"/>
      <c r="W36" s="1"/>
      <c r="X36" s="1"/>
      <c r="Y36" s="1"/>
      <c r="Z36" s="1"/>
    </row>
    <row r="37" spans="1:26" s="2" customFormat="1" ht="15.75" x14ac:dyDescent="0.25">
      <c r="A37" s="1"/>
      <c r="B37" s="7">
        <v>14</v>
      </c>
      <c r="C37" s="19">
        <f>B37*$B$9</f>
        <v>2016</v>
      </c>
      <c r="D37" s="21">
        <f>C37-$F$8</f>
        <v>1885.28</v>
      </c>
      <c r="E37" s="17"/>
      <c r="F37" s="21">
        <f>$E$5+(D37/$B$2)</f>
        <v>3.1918300000000004</v>
      </c>
      <c r="G37" s="17"/>
      <c r="H37" s="10"/>
      <c r="I37" s="7">
        <v>14</v>
      </c>
      <c r="J37" s="19">
        <f>I37*$B$9</f>
        <v>2016</v>
      </c>
      <c r="K37" s="21">
        <f>J37-$M$8</f>
        <v>1849.8700000000001</v>
      </c>
      <c r="L37" s="17"/>
      <c r="M37" s="21">
        <f>$L$4-(K37/$I$2)</f>
        <v>-0.42914000000000008</v>
      </c>
      <c r="N37" s="17"/>
      <c r="O37" s="1"/>
      <c r="P37" s="7">
        <v>14</v>
      </c>
      <c r="Q37" s="19">
        <f>P37*$B$9</f>
        <v>2016</v>
      </c>
      <c r="R37" s="21">
        <f>Q37-$F$8</f>
        <v>1885.28</v>
      </c>
      <c r="S37" s="25"/>
      <c r="T37" s="21">
        <f>$S$5+(R37/$B$2)</f>
        <v>3.0593500000000002</v>
      </c>
      <c r="U37" s="17"/>
      <c r="V37" s="1"/>
      <c r="W37" s="1"/>
      <c r="X37" s="1"/>
      <c r="Y37" s="1"/>
      <c r="Z37" s="1"/>
    </row>
    <row r="38" spans="1:26" s="2" customFormat="1" ht="15.75" x14ac:dyDescent="0.25">
      <c r="A38" s="1"/>
      <c r="B38" s="4"/>
      <c r="C38" s="9">
        <f>C37+72</f>
        <v>2088</v>
      </c>
      <c r="D38" s="16"/>
      <c r="E38" s="15">
        <f>(D37+D39)/2</f>
        <v>1957.28</v>
      </c>
      <c r="F38" s="16"/>
      <c r="G38" s="15">
        <f>$E$5+(E38/$B$2)</f>
        <v>3.26383</v>
      </c>
      <c r="H38" s="10"/>
      <c r="I38" s="4"/>
      <c r="J38" s="9">
        <f>J37+72</f>
        <v>2088</v>
      </c>
      <c r="K38" s="16"/>
      <c r="L38" s="15">
        <f>(K37+K39)/2</f>
        <v>1921.8700000000001</v>
      </c>
      <c r="M38" s="16"/>
      <c r="N38" s="15">
        <f>$L$4-(L38/$I$2)</f>
        <v>-0.50114000000000014</v>
      </c>
      <c r="O38" s="1"/>
      <c r="P38" s="4"/>
      <c r="Q38" s="9">
        <f>Q37+72</f>
        <v>2088</v>
      </c>
      <c r="R38" s="16"/>
      <c r="S38" s="27">
        <f>(R37+R39)/2</f>
        <v>1957.28</v>
      </c>
      <c r="T38" s="16"/>
      <c r="U38" s="15">
        <f>$S$5+(S38/$B$2)</f>
        <v>3.1313499999999999</v>
      </c>
      <c r="V38" s="1"/>
      <c r="W38" s="1"/>
      <c r="X38" s="1"/>
      <c r="Y38" s="1"/>
      <c r="Z38" s="1"/>
    </row>
    <row r="39" spans="1:26" s="2" customFormat="1" ht="15.75" x14ac:dyDescent="0.25">
      <c r="A39" s="1"/>
      <c r="B39" s="7">
        <v>15</v>
      </c>
      <c r="C39" s="19">
        <f>B39*$B$9</f>
        <v>2160</v>
      </c>
      <c r="D39" s="21">
        <f>C39-$F$8</f>
        <v>2029.28</v>
      </c>
      <c r="E39" s="17"/>
      <c r="F39" s="21">
        <f>$E$5+(D39/$B$2)</f>
        <v>3.3358300000000001</v>
      </c>
      <c r="G39" s="17"/>
      <c r="H39" s="10"/>
      <c r="I39" s="7">
        <v>15</v>
      </c>
      <c r="J39" s="19">
        <f>I39*$B$9</f>
        <v>2160</v>
      </c>
      <c r="K39" s="21">
        <f>J39-$M$8</f>
        <v>1993.8700000000001</v>
      </c>
      <c r="L39" s="17"/>
      <c r="M39" s="21">
        <f>$L$4-(K39/$I$2)</f>
        <v>-0.57313999999999998</v>
      </c>
      <c r="N39" s="17"/>
      <c r="O39" s="1"/>
      <c r="P39" s="7">
        <v>15</v>
      </c>
      <c r="Q39" s="19">
        <f>P39*$B$9</f>
        <v>2160</v>
      </c>
      <c r="R39" s="21">
        <f>Q39-$F$8</f>
        <v>2029.28</v>
      </c>
      <c r="S39" s="25"/>
      <c r="T39" s="21">
        <f>$S$5+(R39/$B$2)</f>
        <v>3.2033499999999999</v>
      </c>
      <c r="U39" s="17"/>
      <c r="V39" s="1"/>
      <c r="W39" s="1"/>
      <c r="X39" s="1"/>
      <c r="Y39" s="1"/>
      <c r="Z39" s="1"/>
    </row>
    <row r="40" spans="1:26" s="2" customFormat="1" ht="15.75" x14ac:dyDescent="0.25">
      <c r="A40" s="1"/>
      <c r="B40" s="4"/>
      <c r="C40" s="9">
        <f>C39+72</f>
        <v>2232</v>
      </c>
      <c r="D40" s="16"/>
      <c r="E40" s="15">
        <f>(D39+D41)/2</f>
        <v>2101.2800000000002</v>
      </c>
      <c r="F40" s="16"/>
      <c r="G40" s="15">
        <f>$E$5+(E40/$B$2)</f>
        <v>3.4078300000000001</v>
      </c>
      <c r="H40" s="10"/>
      <c r="I40" s="4"/>
      <c r="J40" s="9">
        <f>J39+72</f>
        <v>2232</v>
      </c>
      <c r="K40" s="16"/>
      <c r="L40" s="15">
        <f>(K39+K41)/2</f>
        <v>2065.87</v>
      </c>
      <c r="M40" s="16"/>
      <c r="N40" s="15">
        <f>$L$4-(L40/$I$2)</f>
        <v>-0.64513999999999982</v>
      </c>
      <c r="O40" s="1"/>
      <c r="P40" s="4"/>
      <c r="Q40" s="9">
        <f>Q39+72</f>
        <v>2232</v>
      </c>
      <c r="R40" s="16"/>
      <c r="S40" s="27">
        <f>(R39+R41)/2</f>
        <v>2101.2800000000002</v>
      </c>
      <c r="T40" s="16"/>
      <c r="U40" s="15">
        <f>$S$5+(S40/$B$2)</f>
        <v>3.27535</v>
      </c>
      <c r="V40" s="1"/>
      <c r="W40" s="1"/>
      <c r="X40" s="1"/>
      <c r="Y40" s="1"/>
      <c r="Z40" s="1"/>
    </row>
    <row r="41" spans="1:26" s="2" customFormat="1" ht="15.75" x14ac:dyDescent="0.25">
      <c r="A41" s="1"/>
      <c r="B41" s="7">
        <v>16</v>
      </c>
      <c r="C41" s="19">
        <f>B41*$B$9</f>
        <v>2304</v>
      </c>
      <c r="D41" s="21">
        <f>C41-$F$8</f>
        <v>2173.2800000000002</v>
      </c>
      <c r="E41" s="17"/>
      <c r="F41" s="21">
        <f>$E$5+(D41/$B$2)</f>
        <v>3.4798300000000002</v>
      </c>
      <c r="G41" s="17"/>
      <c r="H41" s="10"/>
      <c r="I41" s="7">
        <v>16</v>
      </c>
      <c r="J41" s="19">
        <f>I41*$B$9</f>
        <v>2304</v>
      </c>
      <c r="K41" s="21">
        <f>J41-$M$8</f>
        <v>2137.87</v>
      </c>
      <c r="L41" s="17"/>
      <c r="M41" s="21">
        <f>$L$4-(K41/$I$2)</f>
        <v>-0.71713999999999989</v>
      </c>
      <c r="N41" s="17"/>
      <c r="O41" s="1"/>
      <c r="P41" s="7">
        <v>16</v>
      </c>
      <c r="Q41" s="19">
        <f>P41*$B$9</f>
        <v>2304</v>
      </c>
      <c r="R41" s="21">
        <f>Q41-$F$8</f>
        <v>2173.2800000000002</v>
      </c>
      <c r="S41" s="25"/>
      <c r="T41" s="21">
        <f>$S$5+(R41/$B$2)</f>
        <v>3.34735</v>
      </c>
      <c r="U41" s="17"/>
      <c r="V41" s="1"/>
      <c r="W41" s="1"/>
      <c r="X41" s="1"/>
      <c r="Y41" s="1"/>
      <c r="Z41" s="1"/>
    </row>
    <row r="42" spans="1:26" s="2" customFormat="1" ht="15.75" x14ac:dyDescent="0.25">
      <c r="A42" s="1"/>
      <c r="B42" s="4"/>
      <c r="C42" s="9">
        <f>C41+72</f>
        <v>2376</v>
      </c>
      <c r="D42" s="16"/>
      <c r="E42" s="15">
        <f>(D41+D43)/2</f>
        <v>2245.2800000000002</v>
      </c>
      <c r="F42" s="16"/>
      <c r="G42" s="15">
        <f>$E$5+(E42/$B$2)</f>
        <v>3.5518300000000003</v>
      </c>
      <c r="H42" s="10"/>
      <c r="I42" s="4"/>
      <c r="J42" s="9">
        <f>J41+72</f>
        <v>2376</v>
      </c>
      <c r="K42" s="16"/>
      <c r="L42" s="15">
        <f>(K41+K43)/2</f>
        <v>2209.87</v>
      </c>
      <c r="M42" s="16"/>
      <c r="N42" s="15">
        <f>$L$4-(L42/$I$2)</f>
        <v>-0.78913999999999995</v>
      </c>
      <c r="O42" s="1"/>
      <c r="P42" s="4"/>
      <c r="Q42" s="9">
        <f>Q41+72</f>
        <v>2376</v>
      </c>
      <c r="R42" s="16"/>
      <c r="S42" s="27">
        <f>(R41+R43)/2</f>
        <v>2245.2800000000002</v>
      </c>
      <c r="T42" s="16"/>
      <c r="U42" s="15">
        <f>$S$5+(S42/$B$2)</f>
        <v>3.4193500000000001</v>
      </c>
      <c r="V42" s="1"/>
      <c r="W42" s="1"/>
      <c r="X42" s="1"/>
      <c r="Y42" s="1"/>
      <c r="Z42" s="1"/>
    </row>
    <row r="43" spans="1:26" s="2" customFormat="1" ht="15.75" x14ac:dyDescent="0.25">
      <c r="A43" s="1"/>
      <c r="B43" s="7">
        <v>17</v>
      </c>
      <c r="C43" s="19">
        <f>B43*$B$9</f>
        <v>2448</v>
      </c>
      <c r="D43" s="21">
        <f>C43-$F$8</f>
        <v>2317.2800000000002</v>
      </c>
      <c r="E43" s="17"/>
      <c r="F43" s="21">
        <f>$E$5+(D43/$B$2)</f>
        <v>3.6238300000000003</v>
      </c>
      <c r="G43" s="17"/>
      <c r="H43" s="10"/>
      <c r="I43" s="7">
        <v>17</v>
      </c>
      <c r="J43" s="19">
        <f>I43*$B$9</f>
        <v>2448</v>
      </c>
      <c r="K43" s="21">
        <f>J43-$M$8</f>
        <v>2281.87</v>
      </c>
      <c r="L43" s="17"/>
      <c r="M43" s="21">
        <f>$L$4-(K43/$I$2)</f>
        <v>-0.86114000000000002</v>
      </c>
      <c r="N43" s="17"/>
      <c r="O43" s="1"/>
      <c r="P43" s="7">
        <v>17</v>
      </c>
      <c r="Q43" s="19">
        <f>P43*$B$9</f>
        <v>2448</v>
      </c>
      <c r="R43" s="21">
        <f>Q43-$F$8</f>
        <v>2317.2800000000002</v>
      </c>
      <c r="S43" s="25"/>
      <c r="T43" s="21">
        <f>$S$5+(R43/$B$2)</f>
        <v>3.4913500000000002</v>
      </c>
      <c r="U43" s="17"/>
      <c r="V43" s="1"/>
      <c r="W43" s="1"/>
      <c r="X43" s="1"/>
      <c r="Y43" s="1"/>
      <c r="Z43" s="1"/>
    </row>
    <row r="44" spans="1:26" s="2" customFormat="1" ht="15.75" x14ac:dyDescent="0.25">
      <c r="A44" s="1"/>
      <c r="B44" s="4"/>
      <c r="C44" s="9">
        <f>C43+72</f>
        <v>2520</v>
      </c>
      <c r="D44" s="16"/>
      <c r="E44" s="15">
        <f>(D43+D45)/2</f>
        <v>2389.2800000000002</v>
      </c>
      <c r="F44" s="16"/>
      <c r="G44" s="15">
        <f>$E$5+(E44/$B$2)</f>
        <v>3.6958300000000004</v>
      </c>
      <c r="H44" s="10"/>
      <c r="I44" s="4"/>
      <c r="J44" s="9">
        <f>J43+72</f>
        <v>2520</v>
      </c>
      <c r="K44" s="16"/>
      <c r="L44" s="15">
        <f>(K43+K45)/2</f>
        <v>2353.87</v>
      </c>
      <c r="M44" s="16"/>
      <c r="N44" s="15">
        <f>$L$4-(L44/$I$2)</f>
        <v>-0.93313999999999964</v>
      </c>
      <c r="O44" s="1"/>
      <c r="P44" s="4"/>
      <c r="Q44" s="9">
        <f>Q43+72</f>
        <v>2520</v>
      </c>
      <c r="R44" s="16"/>
      <c r="S44" s="27">
        <f>(R43+R45)/2</f>
        <v>2389.2800000000002</v>
      </c>
      <c r="T44" s="16"/>
      <c r="U44" s="15">
        <f>$S$5+(S44/$B$2)</f>
        <v>3.5633500000000002</v>
      </c>
      <c r="V44" s="1"/>
      <c r="W44" s="1"/>
      <c r="X44" s="1"/>
      <c r="Y44" s="1"/>
      <c r="Z44" s="1"/>
    </row>
    <row r="45" spans="1:26" s="2" customFormat="1" ht="15.75" x14ac:dyDescent="0.25">
      <c r="A45" s="1"/>
      <c r="B45" s="7">
        <v>18</v>
      </c>
      <c r="C45" s="19">
        <f>B45*$B$9</f>
        <v>2592</v>
      </c>
      <c r="D45" s="21">
        <f>C45-$F$8</f>
        <v>2461.2800000000002</v>
      </c>
      <c r="E45" s="17"/>
      <c r="F45" s="21">
        <f>$E$5+(D45/$B$2)</f>
        <v>3.7678300000000005</v>
      </c>
      <c r="G45" s="17"/>
      <c r="H45" s="10"/>
      <c r="I45" s="7">
        <v>18</v>
      </c>
      <c r="J45" s="19">
        <f>I45*$B$9</f>
        <v>2592</v>
      </c>
      <c r="K45" s="21">
        <f>J45-$M$8</f>
        <v>2425.87</v>
      </c>
      <c r="L45" s="17"/>
      <c r="M45" s="21">
        <f>$L$4-(K45/$I$2)</f>
        <v>-1.0051399999999997</v>
      </c>
      <c r="N45" s="17"/>
      <c r="O45" s="1"/>
      <c r="P45" s="7">
        <v>18</v>
      </c>
      <c r="Q45" s="19">
        <f>P45*$B$9</f>
        <v>2592</v>
      </c>
      <c r="R45" s="21">
        <f>Q45-$F$8</f>
        <v>2461.2800000000002</v>
      </c>
      <c r="S45" s="25"/>
      <c r="T45" s="21">
        <f>$S$5+(R45/$B$2)</f>
        <v>3.6353500000000003</v>
      </c>
      <c r="U45" s="17"/>
      <c r="V45" s="1"/>
      <c r="W45" s="1"/>
      <c r="X45" s="1"/>
      <c r="Y45" s="1"/>
      <c r="Z45" s="1"/>
    </row>
    <row r="46" spans="1:26" s="2" customFormat="1" ht="15.75" x14ac:dyDescent="0.25">
      <c r="A46" s="1"/>
      <c r="B46" s="4"/>
      <c r="C46" s="9">
        <f>C45+72</f>
        <v>2664</v>
      </c>
      <c r="D46" s="16"/>
      <c r="E46" s="15">
        <f>(D45+D47)/2</f>
        <v>2533.2800000000002</v>
      </c>
      <c r="F46" s="16"/>
      <c r="G46" s="15">
        <f>$E$5+(E46/$B$2)</f>
        <v>3.8398300000000005</v>
      </c>
      <c r="H46" s="10"/>
      <c r="I46" s="4"/>
      <c r="J46" s="9">
        <f>J45+72</f>
        <v>2664</v>
      </c>
      <c r="K46" s="16"/>
      <c r="L46" s="15">
        <f>(K45+K47)/2</f>
        <v>2497.87</v>
      </c>
      <c r="M46" s="16"/>
      <c r="N46" s="15">
        <f>$L$4-(L46/$I$2)</f>
        <v>-1.0771399999999998</v>
      </c>
      <c r="O46" s="1"/>
      <c r="P46" s="4"/>
      <c r="Q46" s="9">
        <f>Q45+72</f>
        <v>2664</v>
      </c>
      <c r="R46" s="16"/>
      <c r="S46" s="27">
        <f>(R45+R47)/2</f>
        <v>2533.2800000000002</v>
      </c>
      <c r="T46" s="16"/>
      <c r="U46" s="15">
        <f>$S$5+(S46/$B$2)</f>
        <v>3.7073500000000004</v>
      </c>
      <c r="V46" s="1"/>
      <c r="W46" s="1"/>
      <c r="X46" s="1"/>
      <c r="Y46" s="1"/>
      <c r="Z46" s="1"/>
    </row>
    <row r="47" spans="1:26" s="2" customFormat="1" ht="15.75" x14ac:dyDescent="0.25">
      <c r="A47" s="1"/>
      <c r="B47" s="7">
        <v>19</v>
      </c>
      <c r="C47" s="19">
        <f>B47*$B$9</f>
        <v>2736</v>
      </c>
      <c r="D47" s="21">
        <f>C47-$F$8</f>
        <v>2605.2800000000002</v>
      </c>
      <c r="E47" s="17"/>
      <c r="F47" s="21">
        <f>$E$5+(D47/$B$2)</f>
        <v>3.9118300000000001</v>
      </c>
      <c r="G47" s="17"/>
      <c r="H47" s="10"/>
      <c r="I47" s="7">
        <v>19</v>
      </c>
      <c r="J47" s="19">
        <f>I47*$B$9</f>
        <v>2736</v>
      </c>
      <c r="K47" s="21">
        <f>J47-$M$8</f>
        <v>2569.87</v>
      </c>
      <c r="L47" s="17"/>
      <c r="M47" s="21">
        <f>$L$4-(K47/$I$2)</f>
        <v>-1.1491399999999998</v>
      </c>
      <c r="N47" s="17"/>
      <c r="O47" s="1"/>
      <c r="P47" s="7">
        <v>19</v>
      </c>
      <c r="Q47" s="19">
        <f>P47*$B$9</f>
        <v>2736</v>
      </c>
      <c r="R47" s="21">
        <f>Q47-$F$8</f>
        <v>2605.2800000000002</v>
      </c>
      <c r="S47" s="25"/>
      <c r="T47" s="21">
        <f>$S$5+(R47/$B$2)</f>
        <v>3.77935</v>
      </c>
      <c r="U47" s="17"/>
      <c r="V47" s="1"/>
      <c r="W47" s="1"/>
      <c r="X47" s="1"/>
      <c r="Y47" s="1"/>
      <c r="Z47" s="1"/>
    </row>
    <row r="48" spans="1:26" s="2" customFormat="1" ht="15.75" x14ac:dyDescent="0.25">
      <c r="A48" s="1"/>
      <c r="B48" s="4"/>
      <c r="C48" s="9">
        <f>C47+72</f>
        <v>2808</v>
      </c>
      <c r="D48" s="16"/>
      <c r="E48" s="15">
        <f>(D47+D49)/2</f>
        <v>2677.28</v>
      </c>
      <c r="F48" s="16"/>
      <c r="G48" s="15">
        <f>$E$5+(E48/$B$2)</f>
        <v>3.9838300000000002</v>
      </c>
      <c r="H48" s="10"/>
      <c r="I48" s="4"/>
      <c r="J48" s="9">
        <f>J47+72</f>
        <v>2808</v>
      </c>
      <c r="K48" s="16"/>
      <c r="L48" s="15">
        <f>(K47+K49)/2</f>
        <v>2641.87</v>
      </c>
      <c r="M48" s="16"/>
      <c r="N48" s="15">
        <f>$L$4-(L48/$I$2)</f>
        <v>-1.2211399999999999</v>
      </c>
      <c r="O48" s="1"/>
      <c r="P48" s="4"/>
      <c r="Q48" s="9">
        <f>Q47+72</f>
        <v>2808</v>
      </c>
      <c r="R48" s="16"/>
      <c r="S48" s="27">
        <f>(R47+R49)/2</f>
        <v>2677.28</v>
      </c>
      <c r="T48" s="16"/>
      <c r="U48" s="15">
        <f>$S$5+(S48/$B$2)</f>
        <v>3.8513500000000001</v>
      </c>
      <c r="V48" s="1"/>
      <c r="W48" s="1"/>
      <c r="X48" s="1"/>
      <c r="Y48" s="1"/>
      <c r="Z48" s="1"/>
    </row>
    <row r="49" spans="1:26" s="2" customFormat="1" ht="15.75" x14ac:dyDescent="0.25">
      <c r="A49" s="1"/>
      <c r="B49" s="7">
        <v>20</v>
      </c>
      <c r="C49" s="19">
        <f>B49*$B$9</f>
        <v>2880</v>
      </c>
      <c r="D49" s="21">
        <f>C49-$F$8</f>
        <v>2749.28</v>
      </c>
      <c r="E49" s="17"/>
      <c r="F49" s="21">
        <f>$E$5+(D49/$B$2)</f>
        <v>4.0558300000000003</v>
      </c>
      <c r="G49" s="17"/>
      <c r="H49" s="10"/>
      <c r="I49" s="7">
        <v>20</v>
      </c>
      <c r="J49" s="19">
        <f>I49*$B$9</f>
        <v>2880</v>
      </c>
      <c r="K49" s="21">
        <f>J49-$M$8</f>
        <v>2713.87</v>
      </c>
      <c r="L49" s="17"/>
      <c r="M49" s="21">
        <f>$L$4-(K49/$I$2)</f>
        <v>-1.29314</v>
      </c>
      <c r="N49" s="17"/>
      <c r="O49" s="1"/>
      <c r="P49" s="7">
        <v>20</v>
      </c>
      <c r="Q49" s="19">
        <f>P49*$B$9</f>
        <v>2880</v>
      </c>
      <c r="R49" s="21">
        <f>Q49-$F$8</f>
        <v>2749.28</v>
      </c>
      <c r="S49" s="25"/>
      <c r="T49" s="21">
        <f>$S$5+(R49/$B$2)</f>
        <v>3.9233500000000001</v>
      </c>
      <c r="U49" s="17"/>
      <c r="V49" s="1"/>
      <c r="W49" s="1"/>
      <c r="X49" s="1"/>
      <c r="Y49" s="1"/>
      <c r="Z49" s="1"/>
    </row>
    <row r="50" spans="1:26" s="2" customFormat="1" ht="15.75" x14ac:dyDescent="0.25">
      <c r="A50" s="1"/>
      <c r="B50" s="4"/>
      <c r="C50" s="9">
        <f>C49+72</f>
        <v>2952</v>
      </c>
      <c r="D50" s="16"/>
      <c r="E50" s="15">
        <f>(D49+D51)/2</f>
        <v>2821.28</v>
      </c>
      <c r="F50" s="16"/>
      <c r="G50" s="15">
        <f>$E$5+(E50/$B$2)</f>
        <v>4.1278300000000003</v>
      </c>
      <c r="H50" s="10"/>
      <c r="I50" s="4"/>
      <c r="J50" s="9">
        <f>J49+72</f>
        <v>2952</v>
      </c>
      <c r="K50" s="16"/>
      <c r="L50" s="15">
        <f>(K49+K51)/2</f>
        <v>2785.87</v>
      </c>
      <c r="M50" s="16"/>
      <c r="N50" s="15">
        <f>$L$4-(L50/$I$2)</f>
        <v>-1.36514</v>
      </c>
      <c r="O50" s="1"/>
      <c r="P50" s="4"/>
      <c r="Q50" s="9">
        <f>Q49+72</f>
        <v>2952</v>
      </c>
      <c r="R50" s="16"/>
      <c r="S50" s="27">
        <f>(R49+R51)/2</f>
        <v>2821.28</v>
      </c>
      <c r="T50" s="16"/>
      <c r="U50" s="15">
        <f>$S$5+(S50/$B$2)</f>
        <v>3.9953500000000002</v>
      </c>
      <c r="V50" s="1"/>
      <c r="W50" s="1"/>
      <c r="X50" s="1"/>
      <c r="Y50" s="1"/>
      <c r="Z50" s="1"/>
    </row>
    <row r="51" spans="1:26" s="2" customFormat="1" ht="15.75" x14ac:dyDescent="0.25">
      <c r="A51" s="1"/>
      <c r="B51" s="7">
        <v>21</v>
      </c>
      <c r="C51" s="19">
        <f>B51*$B$9</f>
        <v>3024</v>
      </c>
      <c r="D51" s="21">
        <f>C51-$F$8</f>
        <v>2893.28</v>
      </c>
      <c r="E51" s="17"/>
      <c r="F51" s="21">
        <f>$E$5+(D51/$B$2)</f>
        <v>4.1998300000000004</v>
      </c>
      <c r="G51" s="17"/>
      <c r="H51" s="10"/>
      <c r="I51" s="7">
        <v>21</v>
      </c>
      <c r="J51" s="19">
        <f>I51*$B$9</f>
        <v>3024</v>
      </c>
      <c r="K51" s="21">
        <f>J51-$M$8</f>
        <v>2857.87</v>
      </c>
      <c r="L51" s="17"/>
      <c r="M51" s="21">
        <f>$L$4-(K51/$I$2)</f>
        <v>-1.4371399999999996</v>
      </c>
      <c r="N51" s="17"/>
      <c r="O51" s="1"/>
      <c r="P51" s="7">
        <v>21</v>
      </c>
      <c r="Q51" s="19">
        <f>P51*$B$9</f>
        <v>3024</v>
      </c>
      <c r="R51" s="21">
        <f>Q51-$F$8</f>
        <v>2893.28</v>
      </c>
      <c r="S51" s="25"/>
      <c r="T51" s="21">
        <f>$S$5+(R51/$B$2)</f>
        <v>4.0673500000000002</v>
      </c>
      <c r="U51" s="17"/>
      <c r="V51" s="1"/>
      <c r="W51" s="1"/>
      <c r="X51" s="1"/>
      <c r="Y51" s="1"/>
      <c r="Z51" s="1"/>
    </row>
    <row r="52" spans="1:26" s="2" customFormat="1" ht="15.75" x14ac:dyDescent="0.25">
      <c r="A52" s="1"/>
      <c r="B52" s="4"/>
      <c r="C52" s="9">
        <f>C51+72</f>
        <v>3096</v>
      </c>
      <c r="D52" s="16"/>
      <c r="E52" s="15">
        <f>(D51+D53)/2</f>
        <v>2965.28</v>
      </c>
      <c r="F52" s="16"/>
      <c r="G52" s="15">
        <f>$E$5+(E52/$B$2)</f>
        <v>4.2718300000000005</v>
      </c>
      <c r="H52" s="10"/>
      <c r="I52" s="4"/>
      <c r="J52" s="9">
        <f>J51+72</f>
        <v>3096</v>
      </c>
      <c r="K52" s="16"/>
      <c r="L52" s="15">
        <f>(K51+K53)/2</f>
        <v>2929.87</v>
      </c>
      <c r="M52" s="16"/>
      <c r="N52" s="15">
        <f>$L$4-(L52/$I$2)</f>
        <v>-1.5091399999999997</v>
      </c>
      <c r="O52" s="1"/>
      <c r="P52" s="4"/>
      <c r="Q52" s="9">
        <f>Q51+72</f>
        <v>3096</v>
      </c>
      <c r="R52" s="16"/>
      <c r="S52" s="27">
        <f>(R51+R53)/2</f>
        <v>2965.28</v>
      </c>
      <c r="T52" s="16"/>
      <c r="U52" s="15">
        <f>$S$5+(S52/$B$2)</f>
        <v>4.1393500000000003</v>
      </c>
      <c r="V52" s="1"/>
      <c r="W52" s="1"/>
      <c r="X52" s="1"/>
      <c r="Y52" s="1"/>
      <c r="Z52" s="1"/>
    </row>
    <row r="53" spans="1:26" s="2" customFormat="1" ht="15.75" x14ac:dyDescent="0.25">
      <c r="A53" s="1"/>
      <c r="B53" s="7">
        <v>22</v>
      </c>
      <c r="C53" s="19">
        <f>B53*$B$9</f>
        <v>3168</v>
      </c>
      <c r="D53" s="21">
        <f>C53-$F$8</f>
        <v>3037.28</v>
      </c>
      <c r="E53" s="17"/>
      <c r="F53" s="21">
        <f>$E$5+(D53/$B$2)</f>
        <v>4.3438300000000005</v>
      </c>
      <c r="G53" s="17"/>
      <c r="H53" s="10"/>
      <c r="I53" s="7">
        <v>22</v>
      </c>
      <c r="J53" s="19">
        <f>I53*$B$9</f>
        <v>3168</v>
      </c>
      <c r="K53" s="21">
        <f>J53-$M$8</f>
        <v>3001.87</v>
      </c>
      <c r="L53" s="17"/>
      <c r="M53" s="21">
        <f>$L$4-(K53/$I$2)</f>
        <v>-1.5811399999999998</v>
      </c>
      <c r="N53" s="17"/>
      <c r="O53" s="1"/>
      <c r="P53" s="7">
        <v>22</v>
      </c>
      <c r="Q53" s="19">
        <f>P53*$B$9</f>
        <v>3168</v>
      </c>
      <c r="R53" s="21">
        <f>Q53-$F$8</f>
        <v>3037.28</v>
      </c>
      <c r="S53" s="25"/>
      <c r="T53" s="21">
        <f>$S$5+(R53/$B$2)</f>
        <v>4.2113499999999995</v>
      </c>
      <c r="U53" s="17"/>
      <c r="V53" s="1"/>
      <c r="W53" s="1"/>
      <c r="X53" s="1"/>
      <c r="Y53" s="1"/>
      <c r="Z53" s="1"/>
    </row>
    <row r="54" spans="1:26" s="2" customFormat="1" ht="15.75" x14ac:dyDescent="0.25">
      <c r="A54" s="1"/>
      <c r="B54" s="4"/>
      <c r="C54" s="9">
        <f>C53+72</f>
        <v>3240</v>
      </c>
      <c r="D54" s="16"/>
      <c r="E54" s="15">
        <f>(D53+D55)/2</f>
        <v>3109.28</v>
      </c>
      <c r="F54" s="16"/>
      <c r="G54" s="15">
        <f>$E$5+(E54/$B$2)</f>
        <v>4.4158299999999997</v>
      </c>
      <c r="H54" s="10"/>
      <c r="I54" s="4"/>
      <c r="J54" s="9">
        <f>J53+72</f>
        <v>3240</v>
      </c>
      <c r="K54" s="16"/>
      <c r="L54" s="15">
        <f>(K53+K55)/2</f>
        <v>3073.87</v>
      </c>
      <c r="M54" s="16"/>
      <c r="N54" s="15">
        <f>$L$4-(L54/$I$2)</f>
        <v>-1.6531399999999998</v>
      </c>
      <c r="O54" s="1"/>
      <c r="P54" s="4"/>
      <c r="Q54" s="9">
        <f>Q53+72</f>
        <v>3240</v>
      </c>
      <c r="R54" s="16"/>
      <c r="S54" s="27">
        <f>(R53+R55)/2</f>
        <v>3109.28</v>
      </c>
      <c r="T54" s="16"/>
      <c r="U54" s="15">
        <f>$S$5+(S54/$B$2)</f>
        <v>4.2833500000000004</v>
      </c>
      <c r="V54" s="1"/>
      <c r="W54" s="1"/>
      <c r="X54" s="1"/>
      <c r="Y54" s="1"/>
      <c r="Z54" s="1"/>
    </row>
    <row r="55" spans="1:26" s="2" customFormat="1" ht="15.75" x14ac:dyDescent="0.25">
      <c r="A55" s="1"/>
      <c r="B55" s="7">
        <v>23</v>
      </c>
      <c r="C55" s="19">
        <f>B55*$B$9</f>
        <v>3312</v>
      </c>
      <c r="D55" s="21">
        <f>C55-$F$8</f>
        <v>3181.28</v>
      </c>
      <c r="E55" s="17"/>
      <c r="F55" s="21">
        <f>$E$5+(D55/$B$2)</f>
        <v>4.4878300000000007</v>
      </c>
      <c r="G55" s="17"/>
      <c r="H55" s="10"/>
      <c r="I55" s="7">
        <v>23</v>
      </c>
      <c r="J55" s="19">
        <f>I55*$B$9</f>
        <v>3312</v>
      </c>
      <c r="K55" s="21">
        <f>J55-$M$8</f>
        <v>3145.87</v>
      </c>
      <c r="L55" s="17"/>
      <c r="M55" s="21">
        <f>$L$4-(K55/$I$2)</f>
        <v>-1.7251399999999999</v>
      </c>
      <c r="N55" s="17"/>
      <c r="O55" s="1"/>
      <c r="P55" s="7">
        <v>23</v>
      </c>
      <c r="Q55" s="19">
        <f>P55*$B$9</f>
        <v>3312</v>
      </c>
      <c r="R55" s="21">
        <f>Q55-$F$8</f>
        <v>3181.28</v>
      </c>
      <c r="S55" s="25"/>
      <c r="T55" s="21">
        <f>$S$5+(R55/$B$2)</f>
        <v>4.3553499999999996</v>
      </c>
      <c r="U55" s="17"/>
      <c r="V55" s="1"/>
      <c r="W55" s="1"/>
      <c r="X55" s="1"/>
      <c r="Y55" s="1"/>
      <c r="Z55" s="1"/>
    </row>
    <row r="56" spans="1:26" s="2" customFormat="1" ht="15.75" x14ac:dyDescent="0.25">
      <c r="A56" s="1"/>
      <c r="B56" s="4"/>
      <c r="C56" s="9">
        <f>C55+72</f>
        <v>3384</v>
      </c>
      <c r="D56" s="16"/>
      <c r="E56" s="15">
        <f>(D55+D57)/2</f>
        <v>3253.28</v>
      </c>
      <c r="F56" s="16"/>
      <c r="G56" s="15">
        <f>$E$5+(E56/$B$2)</f>
        <v>4.5598299999999998</v>
      </c>
      <c r="H56" s="10"/>
      <c r="I56" s="4"/>
      <c r="J56" s="9">
        <f>J55+72</f>
        <v>3384</v>
      </c>
      <c r="K56" s="16"/>
      <c r="L56" s="15">
        <f>(K55+K57)/2</f>
        <v>3217.87</v>
      </c>
      <c r="M56" s="16"/>
      <c r="N56" s="15">
        <f>$L$4-(L56/$I$2)</f>
        <v>-1.79714</v>
      </c>
      <c r="O56" s="1"/>
      <c r="P56" s="4"/>
      <c r="Q56" s="9">
        <f>Q55+72</f>
        <v>3384</v>
      </c>
      <c r="R56" s="16"/>
      <c r="S56" s="27">
        <f>(R55+R57)/2</f>
        <v>3253.28</v>
      </c>
      <c r="T56" s="16"/>
      <c r="U56" s="15">
        <f>$S$5+(S56/$B$2)</f>
        <v>4.4273500000000006</v>
      </c>
      <c r="V56" s="1"/>
      <c r="W56" s="1"/>
      <c r="X56" s="1"/>
      <c r="Y56" s="1"/>
      <c r="Z56" s="1"/>
    </row>
    <row r="57" spans="1:26" s="2" customFormat="1" ht="15.75" x14ac:dyDescent="0.25">
      <c r="A57" s="1"/>
      <c r="B57" s="7">
        <v>24</v>
      </c>
      <c r="C57" s="19">
        <f>B57*$B$9</f>
        <v>3456</v>
      </c>
      <c r="D57" s="21">
        <f>C57-$F$8</f>
        <v>3325.28</v>
      </c>
      <c r="E57" s="17"/>
      <c r="F57" s="21">
        <f>$E$5+(D57/$B$2)</f>
        <v>4.6318300000000008</v>
      </c>
      <c r="G57" s="17"/>
      <c r="H57" s="10"/>
      <c r="I57" s="7">
        <v>24</v>
      </c>
      <c r="J57" s="19">
        <f>I57*$B$9</f>
        <v>3456</v>
      </c>
      <c r="K57" s="21">
        <f>J57-$M$8</f>
        <v>3289.87</v>
      </c>
      <c r="L57" s="17"/>
      <c r="M57" s="21">
        <f>$L$4-(K57/$I$2)</f>
        <v>-1.86914</v>
      </c>
      <c r="N57" s="17"/>
      <c r="O57" s="1"/>
      <c r="P57" s="7">
        <v>24</v>
      </c>
      <c r="Q57" s="19">
        <f>P57*$B$9</f>
        <v>3456</v>
      </c>
      <c r="R57" s="21">
        <f>Q57-$F$8</f>
        <v>3325.28</v>
      </c>
      <c r="S57" s="25"/>
      <c r="T57" s="21">
        <f>$S$5+(R57/$B$2)</f>
        <v>4.4993499999999997</v>
      </c>
      <c r="U57" s="17"/>
      <c r="V57" s="1"/>
      <c r="W57" s="1"/>
      <c r="X57" s="1"/>
      <c r="Y57" s="1"/>
      <c r="Z57" s="1"/>
    </row>
    <row r="58" spans="1:26" s="2" customFormat="1" ht="15.75" x14ac:dyDescent="0.25">
      <c r="A58" s="1"/>
      <c r="B58" s="4"/>
      <c r="C58" s="9">
        <f>C57+72</f>
        <v>3528</v>
      </c>
      <c r="D58" s="16"/>
      <c r="E58" s="15">
        <f>(D57+D59)/2</f>
        <v>3397.28</v>
      </c>
      <c r="F58" s="16"/>
      <c r="G58" s="15">
        <f>$E$5+(E58/$B$2)</f>
        <v>4.70383</v>
      </c>
      <c r="H58" s="10"/>
      <c r="I58" s="4"/>
      <c r="J58" s="9">
        <f>J57+72</f>
        <v>3528</v>
      </c>
      <c r="K58" s="16"/>
      <c r="L58" s="15">
        <f>(K57+K59)/2</f>
        <v>3361.87</v>
      </c>
      <c r="M58" s="16"/>
      <c r="N58" s="15">
        <f>$L$4-(L58/$I$2)</f>
        <v>-1.9411399999999996</v>
      </c>
      <c r="O58" s="1"/>
      <c r="P58" s="4"/>
      <c r="Q58" s="9">
        <f>Q57+72</f>
        <v>3528</v>
      </c>
      <c r="R58" s="16"/>
      <c r="S58" s="27">
        <f>(R57+R59)/2</f>
        <v>3397.28</v>
      </c>
      <c r="T58" s="16"/>
      <c r="U58" s="15">
        <f>$S$5+(S58/$B$2)</f>
        <v>4.5713500000000007</v>
      </c>
      <c r="V58" s="1"/>
      <c r="W58" s="1"/>
      <c r="X58" s="1"/>
      <c r="Y58" s="1"/>
      <c r="Z58" s="1"/>
    </row>
    <row r="59" spans="1:26" s="2" customFormat="1" ht="15.75" x14ac:dyDescent="0.25">
      <c r="A59" s="1"/>
      <c r="B59" s="7">
        <v>25</v>
      </c>
      <c r="C59" s="19">
        <f>B59*$B$9</f>
        <v>3600</v>
      </c>
      <c r="D59" s="21">
        <f>C59-$F$8</f>
        <v>3469.28</v>
      </c>
      <c r="E59" s="17"/>
      <c r="F59" s="21">
        <f>$E$5+(D59/$B$2)</f>
        <v>4.7758300000000009</v>
      </c>
      <c r="G59" s="17"/>
      <c r="H59" s="10"/>
      <c r="I59" s="7">
        <v>25</v>
      </c>
      <c r="J59" s="19">
        <f>I59*$B$9</f>
        <v>3600</v>
      </c>
      <c r="K59" s="21">
        <f>J59-$M$8</f>
        <v>3433.87</v>
      </c>
      <c r="L59" s="17"/>
      <c r="M59" s="21">
        <f>$L$4-(K59/$I$2)</f>
        <v>-2.0131399999999999</v>
      </c>
      <c r="N59" s="17"/>
      <c r="O59" s="1"/>
      <c r="P59" s="7">
        <v>25</v>
      </c>
      <c r="Q59" s="19">
        <f>P59*$B$9</f>
        <v>3600</v>
      </c>
      <c r="R59" s="21">
        <f>Q59-$F$8</f>
        <v>3469.28</v>
      </c>
      <c r="S59" s="25"/>
      <c r="T59" s="21">
        <f>$S$5+(R59/$B$2)</f>
        <v>4.6433499999999999</v>
      </c>
      <c r="U59" s="17"/>
      <c r="V59" s="1"/>
      <c r="W59" s="1"/>
      <c r="X59" s="1"/>
      <c r="Y59" s="1"/>
      <c r="Z59" s="1"/>
    </row>
    <row r="60" spans="1:26" s="2" customFormat="1" ht="15.75" x14ac:dyDescent="0.25">
      <c r="A60" s="1"/>
      <c r="B60" s="4"/>
      <c r="C60" s="9">
        <f>C59+72</f>
        <v>3672</v>
      </c>
      <c r="D60" s="16"/>
      <c r="E60" s="15">
        <f>(D59+D61)/2</f>
        <v>3541.28</v>
      </c>
      <c r="F60" s="16"/>
      <c r="G60" s="15">
        <f>$E$5+(E60/$B$2)</f>
        <v>4.8478300000000001</v>
      </c>
      <c r="H60" s="10"/>
      <c r="I60" s="4"/>
      <c r="J60" s="9">
        <f>J59+72</f>
        <v>3672</v>
      </c>
      <c r="K60" s="16"/>
      <c r="L60" s="15">
        <f>(K59+K61)/2</f>
        <v>3505.87</v>
      </c>
      <c r="M60" s="16"/>
      <c r="N60" s="15">
        <f>$L$4-(L60/$I$2)</f>
        <v>-2.08514</v>
      </c>
      <c r="O60" s="1"/>
      <c r="P60" s="4"/>
      <c r="Q60" s="9">
        <f>Q59+72</f>
        <v>3672</v>
      </c>
      <c r="R60" s="16"/>
      <c r="S60" s="27">
        <f>(R59+R61)/2</f>
        <v>3541.28</v>
      </c>
      <c r="T60" s="16"/>
      <c r="U60" s="15">
        <f>$S$5+(S60/$B$2)</f>
        <v>4.7153499999999999</v>
      </c>
      <c r="V60" s="1"/>
      <c r="W60" s="1"/>
      <c r="X60" s="1"/>
      <c r="Y60" s="1"/>
      <c r="Z60" s="1"/>
    </row>
    <row r="61" spans="1:26" s="2" customFormat="1" ht="15.75" x14ac:dyDescent="0.25">
      <c r="A61" s="1"/>
      <c r="B61" s="7">
        <v>26</v>
      </c>
      <c r="C61" s="19">
        <f>B61*$B$9</f>
        <v>3744</v>
      </c>
      <c r="D61" s="21">
        <f>C61-$F$8</f>
        <v>3613.28</v>
      </c>
      <c r="E61" s="17"/>
      <c r="F61" s="21">
        <f>$E$5+(D61/$B$2)</f>
        <v>4.9198300000000001</v>
      </c>
      <c r="G61" s="17"/>
      <c r="H61" s="10"/>
      <c r="I61" s="7">
        <v>26</v>
      </c>
      <c r="J61" s="19">
        <f>I61*$B$9</f>
        <v>3744</v>
      </c>
      <c r="K61" s="21">
        <f>J61-$M$8</f>
        <v>3577.87</v>
      </c>
      <c r="L61" s="17"/>
      <c r="M61" s="21">
        <f>$L$4-(K61/$I$2)</f>
        <v>-2.1571400000000001</v>
      </c>
      <c r="N61" s="17"/>
      <c r="O61" s="1"/>
      <c r="P61" s="7">
        <v>26</v>
      </c>
      <c r="Q61" s="19">
        <f>P61*$B$9</f>
        <v>3744</v>
      </c>
      <c r="R61" s="21">
        <f>Q61-$F$8</f>
        <v>3613.28</v>
      </c>
      <c r="S61" s="25"/>
      <c r="T61" s="21">
        <f>$S$5+(R61/$B$2)</f>
        <v>4.78735</v>
      </c>
      <c r="U61" s="17"/>
      <c r="V61" s="1"/>
      <c r="W61" s="1"/>
      <c r="X61" s="1"/>
      <c r="Y61" s="1"/>
      <c r="Z61" s="1"/>
    </row>
    <row r="62" spans="1:26" s="2" customFormat="1" ht="15.75" x14ac:dyDescent="0.25">
      <c r="A62" s="1"/>
      <c r="B62" s="4"/>
      <c r="C62" s="9">
        <f>C61+72</f>
        <v>3816</v>
      </c>
      <c r="D62" s="16"/>
      <c r="E62" s="15">
        <f>(D61+D63)/2</f>
        <v>3685.28</v>
      </c>
      <c r="F62" s="16"/>
      <c r="G62" s="15">
        <f>$E$5+(E62/$B$2)</f>
        <v>4.9918300000000002</v>
      </c>
      <c r="H62" s="10"/>
      <c r="I62" s="4"/>
      <c r="J62" s="9">
        <f>J61+72</f>
        <v>3816</v>
      </c>
      <c r="K62" s="16"/>
      <c r="L62" s="15">
        <f>(K61+K63)/2</f>
        <v>3649.87</v>
      </c>
      <c r="M62" s="16"/>
      <c r="N62" s="15">
        <f>$L$4-(L62/$I$2)</f>
        <v>-2.2291400000000001</v>
      </c>
      <c r="O62" s="1"/>
      <c r="P62" s="4"/>
      <c r="Q62" s="9">
        <f>Q61+72</f>
        <v>3816</v>
      </c>
      <c r="R62" s="16"/>
      <c r="S62" s="27">
        <f>(R61+R63)/2</f>
        <v>3685.28</v>
      </c>
      <c r="T62" s="16"/>
      <c r="U62" s="15">
        <f>$S$5+(S62/$B$2)</f>
        <v>4.8593500000000001</v>
      </c>
      <c r="V62" s="1"/>
      <c r="W62" s="1"/>
      <c r="X62" s="1"/>
      <c r="Y62" s="1"/>
      <c r="Z62" s="1"/>
    </row>
    <row r="63" spans="1:26" s="2" customFormat="1" ht="15.75" x14ac:dyDescent="0.25">
      <c r="A63" s="1"/>
      <c r="B63" s="7">
        <v>27</v>
      </c>
      <c r="C63" s="19">
        <f>B63*$B$9</f>
        <v>3888</v>
      </c>
      <c r="D63" s="21">
        <f>C63-$F$8</f>
        <v>3757.28</v>
      </c>
      <c r="E63" s="17"/>
      <c r="F63" s="21">
        <f>$E$5+(D63/$B$2)</f>
        <v>5.0638300000000003</v>
      </c>
      <c r="G63" s="17"/>
      <c r="H63" s="10"/>
      <c r="I63" s="7">
        <v>27</v>
      </c>
      <c r="J63" s="19">
        <f>I63*$B$9</f>
        <v>3888</v>
      </c>
      <c r="K63" s="21">
        <f>J63-$M$8</f>
        <v>3721.87</v>
      </c>
      <c r="L63" s="17"/>
      <c r="M63" s="21">
        <f>$L$4-(K63/$I$2)</f>
        <v>-2.3011400000000002</v>
      </c>
      <c r="N63" s="17"/>
      <c r="O63" s="1"/>
      <c r="P63" s="7">
        <v>27</v>
      </c>
      <c r="Q63" s="19">
        <f>P63*$B$9</f>
        <v>3888</v>
      </c>
      <c r="R63" s="21">
        <f>Q63-$F$8</f>
        <v>3757.28</v>
      </c>
      <c r="S63" s="25"/>
      <c r="T63" s="21">
        <f>$S$5+(R63/$B$2)</f>
        <v>4.9313500000000001</v>
      </c>
      <c r="U63" s="17"/>
      <c r="V63" s="1"/>
      <c r="W63" s="1"/>
      <c r="X63" s="1"/>
      <c r="Y63" s="1"/>
      <c r="Z63" s="1"/>
    </row>
    <row r="64" spans="1:26" s="2" customFormat="1" ht="15.75" x14ac:dyDescent="0.25">
      <c r="A64" s="1"/>
      <c r="B64" s="4"/>
      <c r="C64" s="9">
        <f>C63+72</f>
        <v>3960</v>
      </c>
      <c r="D64" s="16"/>
      <c r="E64" s="15">
        <f>(D63+D65)/2</f>
        <v>3829.28</v>
      </c>
      <c r="F64" s="16"/>
      <c r="G64" s="15">
        <f>$E$5+(E64/$B$2)</f>
        <v>5.1358300000000003</v>
      </c>
      <c r="H64" s="10"/>
      <c r="I64" s="4"/>
      <c r="J64" s="9">
        <f>J63+72</f>
        <v>3960</v>
      </c>
      <c r="K64" s="16"/>
      <c r="L64" s="15">
        <f>(K63+K65)/2</f>
        <v>3793.87</v>
      </c>
      <c r="M64" s="16"/>
      <c r="N64" s="15">
        <f>$L$4-(L64/$I$2)</f>
        <v>-2.3731400000000002</v>
      </c>
      <c r="O64" s="1"/>
      <c r="P64" s="4"/>
      <c r="Q64" s="9">
        <f>Q63+72</f>
        <v>3960</v>
      </c>
      <c r="R64" s="16"/>
      <c r="S64" s="27">
        <f>(R63+R65)/2</f>
        <v>3829.28</v>
      </c>
      <c r="T64" s="16"/>
      <c r="U64" s="15">
        <f>$S$5+(S64/$B$2)</f>
        <v>5.0033500000000002</v>
      </c>
      <c r="V64" s="1"/>
      <c r="W64" s="1"/>
      <c r="X64" s="1"/>
      <c r="Y64" s="1"/>
      <c r="Z64" s="1"/>
    </row>
    <row r="65" spans="1:26" s="2" customFormat="1" ht="15.75" x14ac:dyDescent="0.25">
      <c r="A65" s="1"/>
      <c r="B65" s="7">
        <v>28</v>
      </c>
      <c r="C65" s="19">
        <f>B65*$B$9</f>
        <v>4032</v>
      </c>
      <c r="D65" s="21">
        <f>C65-$F$8</f>
        <v>3901.28</v>
      </c>
      <c r="E65" s="17"/>
      <c r="F65" s="21">
        <f>$E$5+(D65/$B$2)</f>
        <v>5.2078300000000004</v>
      </c>
      <c r="G65" s="17"/>
      <c r="H65" s="10"/>
      <c r="I65" s="7">
        <v>28</v>
      </c>
      <c r="J65" s="19">
        <f>I65*$B$9</f>
        <v>4032</v>
      </c>
      <c r="K65" s="21">
        <f>J65-$M$8</f>
        <v>3865.87</v>
      </c>
      <c r="L65" s="17"/>
      <c r="M65" s="21">
        <f>$L$4-(K65/$I$2)</f>
        <v>-2.4451399999999994</v>
      </c>
      <c r="N65" s="17"/>
      <c r="O65" s="1"/>
      <c r="P65" s="7">
        <v>28</v>
      </c>
      <c r="Q65" s="19">
        <f>P65*$B$9</f>
        <v>4032</v>
      </c>
      <c r="R65" s="21">
        <f>Q65-$F$8</f>
        <v>3901.28</v>
      </c>
      <c r="S65" s="25"/>
      <c r="T65" s="21">
        <f>$S$5+(R65/$B$2)</f>
        <v>5.0753500000000003</v>
      </c>
      <c r="U65" s="17"/>
      <c r="V65" s="1"/>
      <c r="W65" s="1"/>
      <c r="X65" s="1"/>
      <c r="Y65" s="1"/>
      <c r="Z65" s="1"/>
    </row>
    <row r="66" spans="1:26" s="2" customFormat="1" ht="15.75" x14ac:dyDescent="0.25">
      <c r="A66" s="1"/>
      <c r="B66" s="4"/>
      <c r="C66" s="9">
        <f>C65+72</f>
        <v>4104</v>
      </c>
      <c r="D66" s="16"/>
      <c r="E66" s="15">
        <f>(D65+D67)/2</f>
        <v>3973.28</v>
      </c>
      <c r="F66" s="16"/>
      <c r="G66" s="15">
        <f>$E$5+(E66/$B$2)</f>
        <v>5.2798300000000005</v>
      </c>
      <c r="H66" s="10"/>
      <c r="I66" s="4"/>
      <c r="J66" s="9">
        <f>J65+72</f>
        <v>4104</v>
      </c>
      <c r="K66" s="16"/>
      <c r="L66" s="15">
        <f>(K65+K67)/2</f>
        <v>3937.87</v>
      </c>
      <c r="M66" s="16"/>
      <c r="N66" s="15">
        <f>$L$4-(L66/$I$2)</f>
        <v>-2.5171399999999995</v>
      </c>
      <c r="O66" s="1"/>
      <c r="P66" s="4"/>
      <c r="Q66" s="9">
        <f>Q65+72</f>
        <v>4104</v>
      </c>
      <c r="R66" s="16"/>
      <c r="S66" s="27">
        <f>(R65+R67)/2</f>
        <v>3973.28</v>
      </c>
      <c r="T66" s="16"/>
      <c r="U66" s="15">
        <f>$S$5+(S66/$B$2)</f>
        <v>5.1473500000000003</v>
      </c>
      <c r="V66" s="1"/>
      <c r="W66" s="1"/>
      <c r="X66" s="1"/>
      <c r="Y66" s="1"/>
      <c r="Z66" s="1"/>
    </row>
    <row r="67" spans="1:26" s="2" customFormat="1" ht="15.75" x14ac:dyDescent="0.25">
      <c r="A67" s="1"/>
      <c r="B67" s="7">
        <v>29</v>
      </c>
      <c r="C67" s="19">
        <f>B67*$B$9</f>
        <v>4176</v>
      </c>
      <c r="D67" s="21">
        <f>C67-$F$8</f>
        <v>4045.28</v>
      </c>
      <c r="E67" s="17"/>
      <c r="F67" s="21">
        <f>$E$5+(D67/$B$2)</f>
        <v>5.3518299999999996</v>
      </c>
      <c r="G67" s="17"/>
      <c r="H67" s="10"/>
      <c r="I67" s="7">
        <v>29</v>
      </c>
      <c r="J67" s="19">
        <f>I67*$B$9</f>
        <v>4176</v>
      </c>
      <c r="K67" s="21">
        <f>J67-$M$8</f>
        <v>4009.87</v>
      </c>
      <c r="L67" s="17"/>
      <c r="M67" s="21">
        <f>$L$4-(K67/$I$2)</f>
        <v>-2.5891400000000004</v>
      </c>
      <c r="N67" s="17"/>
      <c r="O67" s="1"/>
      <c r="P67" s="7">
        <v>29</v>
      </c>
      <c r="Q67" s="19">
        <f>P67*$B$9</f>
        <v>4176</v>
      </c>
      <c r="R67" s="21">
        <f>Q67-$F$8</f>
        <v>4045.28</v>
      </c>
      <c r="S67" s="25"/>
      <c r="T67" s="21">
        <f>$S$5+(R67/$B$2)</f>
        <v>5.2193500000000004</v>
      </c>
      <c r="U67" s="17"/>
      <c r="V67" s="1"/>
      <c r="W67" s="1"/>
      <c r="X67" s="1"/>
      <c r="Y67" s="1"/>
      <c r="Z67" s="1"/>
    </row>
    <row r="68" spans="1:26" s="2" customFormat="1" ht="15.75" x14ac:dyDescent="0.25">
      <c r="A68" s="1"/>
      <c r="B68" s="4"/>
      <c r="C68" s="9">
        <f>C67+72</f>
        <v>4248</v>
      </c>
      <c r="D68" s="16"/>
      <c r="E68" s="15">
        <f>(D67+D69)/2</f>
        <v>4117.28</v>
      </c>
      <c r="F68" s="16"/>
      <c r="G68" s="15">
        <f>$E$5+(E68/$B$2)</f>
        <v>5.4238300000000006</v>
      </c>
      <c r="H68" s="10"/>
      <c r="I68" s="4"/>
      <c r="J68" s="9">
        <f>J67+72</f>
        <v>4248</v>
      </c>
      <c r="K68" s="16"/>
      <c r="L68" s="15">
        <f>(K67+K69)/2</f>
        <v>4081.87</v>
      </c>
      <c r="M68" s="16"/>
      <c r="N68" s="15">
        <f>$L$4-(L68/$I$2)</f>
        <v>-2.6611400000000005</v>
      </c>
      <c r="O68" s="1"/>
      <c r="P68" s="4"/>
      <c r="Q68" s="9">
        <f>Q67+72</f>
        <v>4248</v>
      </c>
      <c r="R68" s="16"/>
      <c r="S68" s="27">
        <f>(R67+R69)/2</f>
        <v>4117.28</v>
      </c>
      <c r="T68" s="16"/>
      <c r="U68" s="15">
        <f>$S$5+(S68/$B$2)</f>
        <v>5.2913499999999996</v>
      </c>
      <c r="V68" s="1"/>
      <c r="W68" s="1"/>
      <c r="X68" s="1"/>
      <c r="Y68" s="1"/>
      <c r="Z68" s="1"/>
    </row>
    <row r="69" spans="1:26" s="2" customFormat="1" ht="16.5" thickBot="1" x14ac:dyDescent="0.3">
      <c r="A69" s="1"/>
      <c r="B69" s="7">
        <v>30</v>
      </c>
      <c r="C69" s="19">
        <f>B69*$B$9</f>
        <v>4320</v>
      </c>
      <c r="D69" s="22">
        <f>C69-$F$8</f>
        <v>4189.28</v>
      </c>
      <c r="E69" s="18"/>
      <c r="F69" s="22">
        <f>$E$5+(D69/$B$2)</f>
        <v>5.4958299999999998</v>
      </c>
      <c r="G69" s="18"/>
      <c r="H69" s="10"/>
      <c r="I69" s="7">
        <v>30</v>
      </c>
      <c r="J69" s="19">
        <f>I69*$B$9</f>
        <v>4320</v>
      </c>
      <c r="K69" s="22">
        <f>J69-$M$8</f>
        <v>4153.87</v>
      </c>
      <c r="L69" s="18"/>
      <c r="M69" s="22">
        <f>$L$4-(K69/$I$2)</f>
        <v>-2.7331399999999997</v>
      </c>
      <c r="N69" s="18"/>
      <c r="O69" s="1"/>
      <c r="P69" s="7">
        <v>30</v>
      </c>
      <c r="Q69" s="19">
        <f>P69*$B$9</f>
        <v>4320</v>
      </c>
      <c r="R69" s="22">
        <f>Q69-$F$8</f>
        <v>4189.28</v>
      </c>
      <c r="S69" s="34"/>
      <c r="T69" s="22">
        <f>$S$5+(R69/$B$2)</f>
        <v>5.3633500000000005</v>
      </c>
      <c r="U69" s="18"/>
      <c r="V69" s="1"/>
      <c r="W69" s="1"/>
      <c r="X69" s="1"/>
      <c r="Y69" s="1"/>
      <c r="Z69" s="1"/>
    </row>
    <row r="70" spans="1:26" s="2" customFormat="1" ht="15.75" x14ac:dyDescent="0.25">
      <c r="A70" s="1"/>
      <c r="B70" s="4"/>
      <c r="C70" s="9">
        <f>C69+72</f>
        <v>4392</v>
      </c>
      <c r="D70" s="26"/>
      <c r="E70" s="27">
        <f>(D69+D71)/2</f>
        <v>2094.64</v>
      </c>
      <c r="F70" s="26"/>
      <c r="G70" s="27">
        <f>$E$5+(E70/$B$2)</f>
        <v>3.4011900000000002</v>
      </c>
      <c r="H70" s="10"/>
      <c r="I70" s="4"/>
      <c r="J70" s="9">
        <f>J69+72</f>
        <v>4392</v>
      </c>
      <c r="K70" s="26"/>
      <c r="L70" s="27">
        <f>(K69+K71)/2</f>
        <v>2076.9349999999999</v>
      </c>
      <c r="M70" s="26"/>
      <c r="N70" s="27">
        <f>$L$4-(L70/$I$2)</f>
        <v>-0.65620499999999971</v>
      </c>
      <c r="O70" s="1"/>
      <c r="P70" s="4"/>
      <c r="Q70" s="9">
        <f>Q69+72</f>
        <v>4392</v>
      </c>
      <c r="R70" s="26"/>
      <c r="S70" s="27">
        <f>(R69+R71)/2</f>
        <v>2094.64</v>
      </c>
      <c r="T70" s="26"/>
      <c r="U70" s="15">
        <f>$S$5+(S70/$B$2)</f>
        <v>3.26871</v>
      </c>
      <c r="V70" s="1"/>
      <c r="W70" s="1"/>
      <c r="X70" s="1"/>
      <c r="Y70" s="1"/>
      <c r="Z70" s="1"/>
    </row>
    <row r="71" spans="1:26" ht="15.75" x14ac:dyDescent="0.25">
      <c r="A71" s="1"/>
      <c r="B71" s="4"/>
      <c r="C71" s="9"/>
      <c r="D71" s="26"/>
      <c r="E71" s="27"/>
      <c r="F71" s="26"/>
      <c r="G71" s="27"/>
      <c r="H71" s="10"/>
      <c r="I71" s="4"/>
      <c r="J71" s="9"/>
      <c r="K71" s="26"/>
      <c r="L71" s="27"/>
      <c r="M71" s="26"/>
      <c r="N71" s="27"/>
      <c r="P71" s="4"/>
      <c r="Q71" s="9"/>
      <c r="R71" s="26"/>
      <c r="S71" s="27"/>
      <c r="T71" s="26"/>
      <c r="U71" s="27"/>
      <c r="V71" s="1"/>
      <c r="W71" s="1"/>
      <c r="X71" s="1"/>
      <c r="Y71" s="1"/>
      <c r="Z71" s="1"/>
    </row>
    <row r="72" spans="1:26" x14ac:dyDescent="0.25">
      <c r="F72" s="3">
        <f>E14/$B$2</f>
        <v>0.22928000000000009</v>
      </c>
      <c r="M72" s="3">
        <f>K13/$I$2</f>
        <v>0.12187000000000012</v>
      </c>
      <c r="T72" s="3">
        <f>S14/$B$2</f>
        <v>0.22928000000000009</v>
      </c>
      <c r="V72" s="1"/>
      <c r="W72" s="1"/>
      <c r="X72" s="1"/>
      <c r="Y72" s="1"/>
      <c r="Z72" s="1"/>
    </row>
    <row r="73" spans="1:26" x14ac:dyDescent="0.25">
      <c r="C73" t="s">
        <v>0</v>
      </c>
      <c r="D73">
        <f>$E$5+$F$72</f>
        <v>1.5358300000000003</v>
      </c>
      <c r="J73" t="s">
        <v>0</v>
      </c>
      <c r="K73">
        <f>$L$4+$M$72</f>
        <v>1.5426000000000002</v>
      </c>
      <c r="Q73" t="s">
        <v>0</v>
      </c>
      <c r="R73">
        <f>$E$5+$F$72</f>
        <v>1.5358300000000003</v>
      </c>
      <c r="V73" s="1"/>
      <c r="W73" s="1"/>
      <c r="X73" s="1"/>
      <c r="Y73" s="1"/>
      <c r="Z73" s="1"/>
    </row>
    <row r="74" spans="1:26" x14ac:dyDescent="0.25">
      <c r="C74" t="s">
        <v>1</v>
      </c>
      <c r="D74">
        <f>$E$5-$F$72</f>
        <v>1.0772699999999999</v>
      </c>
      <c r="J74" t="s">
        <v>1</v>
      </c>
      <c r="K74">
        <f>$L$4-$M$72</f>
        <v>1.2988599999999999</v>
      </c>
      <c r="Q74" t="s">
        <v>1</v>
      </c>
      <c r="R74">
        <f>$E$5-$F$72</f>
        <v>1.0772699999999999</v>
      </c>
      <c r="V74" s="1"/>
      <c r="W74" s="1"/>
      <c r="X74" s="1"/>
      <c r="Y74" s="1"/>
      <c r="Z74" s="1"/>
    </row>
    <row r="75" spans="1:26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6:26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6:26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</sheetData>
  <mergeCells count="13">
    <mergeCell ref="R3:S3"/>
    <mergeCell ref="B3:C3"/>
    <mergeCell ref="D3:E3"/>
    <mergeCell ref="I3:J3"/>
    <mergeCell ref="K3:L3"/>
    <mergeCell ref="P3:Q3"/>
    <mergeCell ref="T9:U9"/>
    <mergeCell ref="A4:A5"/>
    <mergeCell ref="D9:E9"/>
    <mergeCell ref="F9:G9"/>
    <mergeCell ref="K9:L9"/>
    <mergeCell ref="M9:N9"/>
    <mergeCell ref="R9:S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zoomScale="75" zoomScaleNormal="75" workbookViewId="0">
      <selection activeCell="B5" sqref="B5"/>
    </sheetView>
  </sheetViews>
  <sheetFormatPr defaultRowHeight="15" x14ac:dyDescent="0.25"/>
  <cols>
    <col min="1" max="1" width="11.42578125" customWidth="1"/>
    <col min="2" max="2" width="13.140625" customWidth="1"/>
    <col min="3" max="3" width="15.7109375" customWidth="1"/>
    <col min="4" max="4" width="12.28515625" customWidth="1"/>
    <col min="5" max="5" width="13.85546875" customWidth="1"/>
    <col min="6" max="6" width="12.42578125" customWidth="1"/>
    <col min="7" max="7" width="12.5703125" customWidth="1"/>
    <col min="8" max="8" width="9.140625" style="1"/>
    <col min="9" max="9" width="12" customWidth="1"/>
    <col min="10" max="10" width="13" customWidth="1"/>
    <col min="11" max="11" width="12.5703125" customWidth="1"/>
    <col min="12" max="12" width="13.140625" customWidth="1"/>
    <col min="13" max="13" width="12" customWidth="1"/>
    <col min="14" max="14" width="12.5703125" customWidth="1"/>
    <col min="15" max="15" width="9.140625" style="1"/>
    <col min="16" max="16" width="11.7109375" customWidth="1"/>
    <col min="17" max="17" width="13" customWidth="1"/>
    <col min="18" max="18" width="14.28515625" customWidth="1"/>
    <col min="19" max="19" width="13" customWidth="1"/>
    <col min="20" max="20" width="12.140625" customWidth="1"/>
    <col min="21" max="21" width="13.5703125" customWidth="1"/>
  </cols>
  <sheetData>
    <row r="1" spans="1:26" ht="15.75" x14ac:dyDescent="0.25">
      <c r="B1" s="9">
        <v>1000</v>
      </c>
      <c r="C1" s="9"/>
      <c r="D1" s="9"/>
      <c r="E1" s="9"/>
      <c r="F1" s="9"/>
      <c r="G1" s="9"/>
      <c r="H1" s="10"/>
      <c r="I1" s="9">
        <f>B1</f>
        <v>1000</v>
      </c>
      <c r="J1" s="9"/>
      <c r="K1" s="9"/>
      <c r="L1" s="9"/>
      <c r="M1" s="9"/>
      <c r="N1" s="9"/>
      <c r="P1" s="9">
        <f>B1</f>
        <v>1000</v>
      </c>
      <c r="Q1" s="9"/>
      <c r="R1" s="9"/>
      <c r="S1" s="9"/>
      <c r="T1" s="9"/>
      <c r="U1" s="9"/>
      <c r="V1" s="1"/>
      <c r="W1" s="1"/>
      <c r="X1" s="1"/>
      <c r="Y1" s="1"/>
      <c r="Z1" s="1"/>
    </row>
    <row r="2" spans="1:26" ht="15.75" x14ac:dyDescent="0.25">
      <c r="A2" t="s">
        <v>4</v>
      </c>
      <c r="B2" s="9">
        <v>10000</v>
      </c>
      <c r="C2" s="9"/>
      <c r="D2" s="9"/>
      <c r="E2" s="9"/>
      <c r="F2" s="9"/>
      <c r="G2" s="9"/>
      <c r="H2" s="10"/>
      <c r="I2" s="9">
        <f>B2</f>
        <v>10000</v>
      </c>
      <c r="J2" s="9"/>
      <c r="K2" s="9"/>
      <c r="L2" s="9"/>
      <c r="M2" s="9"/>
      <c r="N2" s="9"/>
      <c r="P2" s="9">
        <f>B2</f>
        <v>10000</v>
      </c>
      <c r="Q2" s="9"/>
      <c r="R2" s="9"/>
      <c r="S2" s="9"/>
      <c r="T2" s="9"/>
      <c r="U2" s="9"/>
      <c r="V2" s="1"/>
      <c r="W2" s="1"/>
      <c r="X2" s="1"/>
      <c r="Y2" s="1"/>
      <c r="Z2" s="1"/>
    </row>
    <row r="3" spans="1:26" ht="15.75" x14ac:dyDescent="0.25">
      <c r="B3" s="37" t="s">
        <v>2</v>
      </c>
      <c r="C3" s="38"/>
      <c r="D3" s="37" t="s">
        <v>3</v>
      </c>
      <c r="E3" s="38"/>
      <c r="F3" s="11"/>
      <c r="G3" s="9"/>
      <c r="H3" s="10"/>
      <c r="I3" s="37" t="s">
        <v>3</v>
      </c>
      <c r="J3" s="38"/>
      <c r="K3" s="37" t="s">
        <v>6</v>
      </c>
      <c r="L3" s="38"/>
      <c r="M3" s="11"/>
      <c r="N3" s="9"/>
      <c r="P3" s="37" t="s">
        <v>2</v>
      </c>
      <c r="Q3" s="38"/>
      <c r="R3" s="37" t="s">
        <v>3</v>
      </c>
      <c r="S3" s="38"/>
      <c r="T3" s="11"/>
      <c r="U3" s="9"/>
      <c r="V3" s="1"/>
      <c r="W3" s="1"/>
      <c r="X3" s="1"/>
      <c r="Y3" s="1"/>
      <c r="Z3" s="1"/>
    </row>
    <row r="4" spans="1:26" ht="15.75" x14ac:dyDescent="0.25">
      <c r="A4" s="41" t="s">
        <v>8</v>
      </c>
      <c r="B4" s="9"/>
      <c r="C4" s="23">
        <v>1.4311499999999999</v>
      </c>
      <c r="D4" s="6">
        <f>C4</f>
        <v>1.4311499999999999</v>
      </c>
      <c r="E4" s="9"/>
      <c r="F4" s="9"/>
      <c r="G4" s="9"/>
      <c r="H4" s="10"/>
      <c r="I4" s="6">
        <f>D4</f>
        <v>1.4311499999999999</v>
      </c>
      <c r="J4" s="10"/>
      <c r="K4" s="9"/>
      <c r="L4" s="23">
        <v>1.42594</v>
      </c>
      <c r="M4" s="9"/>
      <c r="N4" s="9"/>
      <c r="P4" s="9"/>
      <c r="Q4" s="23">
        <f>L4</f>
        <v>1.42594</v>
      </c>
      <c r="R4" s="6">
        <f>Q4</f>
        <v>1.42594</v>
      </c>
      <c r="S4" s="9"/>
      <c r="T4" s="9"/>
      <c r="U4" s="9"/>
      <c r="V4" s="1"/>
      <c r="W4" s="1"/>
      <c r="X4" s="1"/>
      <c r="Y4" s="1"/>
      <c r="Z4" s="1"/>
    </row>
    <row r="5" spans="1:26" ht="15.75" x14ac:dyDescent="0.25">
      <c r="A5" s="41"/>
      <c r="B5" s="23">
        <v>1.38063</v>
      </c>
      <c r="C5" s="9"/>
      <c r="D5" s="9"/>
      <c r="E5" s="24">
        <v>1.4108400000000001</v>
      </c>
      <c r="F5" s="9"/>
      <c r="G5" s="9"/>
      <c r="H5" s="10"/>
      <c r="I5" s="10"/>
      <c r="J5" s="6">
        <f>E5</f>
        <v>1.4108400000000001</v>
      </c>
      <c r="K5" s="5">
        <f>J5</f>
        <v>1.4108400000000001</v>
      </c>
      <c r="L5" s="9"/>
      <c r="M5" s="9"/>
      <c r="N5" s="9"/>
      <c r="P5" s="23">
        <f>K5</f>
        <v>1.4108400000000001</v>
      </c>
      <c r="Q5" s="9"/>
      <c r="R5" s="9"/>
      <c r="S5" s="24">
        <v>1.4108400000000001</v>
      </c>
      <c r="T5" s="9"/>
      <c r="U5" s="9"/>
      <c r="V5" s="1"/>
      <c r="W5" s="1"/>
      <c r="X5" s="1"/>
      <c r="Y5" s="1"/>
      <c r="Z5" s="1"/>
    </row>
    <row r="6" spans="1:26" ht="15.75" x14ac:dyDescent="0.25">
      <c r="A6" t="s">
        <v>7</v>
      </c>
      <c r="B6" s="9"/>
      <c r="C6" s="8">
        <f>ABS(C4-B5)</f>
        <v>5.0519999999999898E-2</v>
      </c>
      <c r="D6" s="9"/>
      <c r="E6" s="8">
        <f>ABS(D4-E5)</f>
        <v>2.0309999999999828E-2</v>
      </c>
      <c r="F6" s="9"/>
      <c r="G6" s="9"/>
      <c r="H6" s="10"/>
      <c r="I6" s="9"/>
      <c r="J6" s="10">
        <f>ABS(I4-J5)</f>
        <v>2.0309999999999828E-2</v>
      </c>
      <c r="K6" s="10"/>
      <c r="L6" s="9">
        <f>ABS(L4-K5)</f>
        <v>1.5099999999999891E-2</v>
      </c>
      <c r="M6" s="9"/>
      <c r="N6" s="9"/>
      <c r="P6" s="9"/>
      <c r="Q6" s="8">
        <f>ABS(Q4-P5)</f>
        <v>1.5099999999999891E-2</v>
      </c>
      <c r="R6" s="9"/>
      <c r="S6" s="8">
        <f>ABS(R4-S5)</f>
        <v>1.5099999999999891E-2</v>
      </c>
      <c r="T6" s="9"/>
      <c r="U6" s="9"/>
      <c r="V6" s="1"/>
      <c r="W6" s="1"/>
      <c r="X6" s="1"/>
      <c r="Y6" s="1"/>
      <c r="Z6" s="1"/>
    </row>
    <row r="7" spans="1:26" ht="15.75" x14ac:dyDescent="0.25">
      <c r="A7" t="s">
        <v>5</v>
      </c>
      <c r="B7" s="9"/>
      <c r="C7" s="9"/>
      <c r="D7" s="9"/>
      <c r="E7" s="9"/>
      <c r="F7" s="12">
        <f>C6+E6</f>
        <v>7.0829999999999727E-2</v>
      </c>
      <c r="G7" s="9"/>
      <c r="H7" s="10"/>
      <c r="I7" s="9"/>
      <c r="J7" s="9"/>
      <c r="K7" s="9"/>
      <c r="L7" s="9"/>
      <c r="M7" s="12">
        <f>J6+L6</f>
        <v>3.5409999999999719E-2</v>
      </c>
      <c r="N7" s="9"/>
      <c r="P7" s="9"/>
      <c r="Q7" s="9"/>
      <c r="R7" s="9"/>
      <c r="S7" s="9"/>
      <c r="T7" s="12">
        <f>Q6+S6</f>
        <v>3.0199999999999783E-2</v>
      </c>
      <c r="U7" s="9"/>
      <c r="V7" s="1"/>
      <c r="W7" s="1"/>
      <c r="X7" s="1"/>
      <c r="Y7" s="1"/>
      <c r="Z7" s="1"/>
    </row>
    <row r="8" spans="1:26" ht="15.75" x14ac:dyDescent="0.25">
      <c r="A8" t="s">
        <v>9</v>
      </c>
      <c r="B8" s="9"/>
      <c r="C8" s="9"/>
      <c r="D8" s="9"/>
      <c r="E8" s="9"/>
      <c r="F8" s="12">
        <f>F7*B1</f>
        <v>70.829999999999728</v>
      </c>
      <c r="G8" s="9"/>
      <c r="H8" s="10"/>
      <c r="I8" s="9"/>
      <c r="J8" s="9"/>
      <c r="K8" s="9"/>
      <c r="L8" s="9"/>
      <c r="M8" s="12">
        <f>M7*I1</f>
        <v>35.409999999999719</v>
      </c>
      <c r="N8" s="9"/>
      <c r="P8" s="9"/>
      <c r="Q8" s="9"/>
      <c r="R8" s="9"/>
      <c r="S8" s="9"/>
      <c r="T8" s="12">
        <f>T7*P1</f>
        <v>30.199999999999783</v>
      </c>
      <c r="U8" s="9"/>
      <c r="V8" s="1"/>
      <c r="W8" s="1"/>
      <c r="X8" s="1"/>
      <c r="Y8" s="1"/>
      <c r="Z8" s="1"/>
    </row>
    <row r="9" spans="1:26" ht="16.5" thickBot="1" x14ac:dyDescent="0.3">
      <c r="A9" s="1"/>
      <c r="B9" s="9">
        <f>12*12</f>
        <v>144</v>
      </c>
      <c r="C9" s="9"/>
      <c r="D9" s="39" t="s">
        <v>10</v>
      </c>
      <c r="E9" s="39"/>
      <c r="F9" s="39" t="s">
        <v>13</v>
      </c>
      <c r="G9" s="39"/>
      <c r="H9" s="10"/>
      <c r="I9" s="9">
        <f>12*12</f>
        <v>144</v>
      </c>
      <c r="J9" s="9"/>
      <c r="K9" s="39" t="s">
        <v>10</v>
      </c>
      <c r="L9" s="39"/>
      <c r="M9" s="39" t="s">
        <v>14</v>
      </c>
      <c r="N9" s="39"/>
      <c r="P9" s="9">
        <f>12*12</f>
        <v>144</v>
      </c>
      <c r="Q9" s="9"/>
      <c r="R9" s="39" t="s">
        <v>10</v>
      </c>
      <c r="S9" s="39"/>
      <c r="T9" s="39" t="s">
        <v>13</v>
      </c>
      <c r="U9" s="39"/>
      <c r="V9" s="1"/>
      <c r="W9" s="1"/>
      <c r="X9" s="1"/>
      <c r="Y9" s="1"/>
      <c r="Z9" s="1"/>
    </row>
    <row r="10" spans="1:26" ht="16.5" thickBot="1" x14ac:dyDescent="0.3">
      <c r="A10" s="1"/>
      <c r="B10" s="9"/>
      <c r="C10" s="9"/>
      <c r="D10" s="30" t="s">
        <v>11</v>
      </c>
      <c r="E10" s="31" t="s">
        <v>12</v>
      </c>
      <c r="F10" s="30" t="s">
        <v>11</v>
      </c>
      <c r="G10" s="31" t="s">
        <v>12</v>
      </c>
      <c r="H10" s="10"/>
      <c r="I10" s="9"/>
      <c r="J10" s="9"/>
      <c r="K10" s="30" t="s">
        <v>11</v>
      </c>
      <c r="L10" s="31" t="s">
        <v>12</v>
      </c>
      <c r="M10" s="32" t="s">
        <v>11</v>
      </c>
      <c r="N10" s="31" t="s">
        <v>12</v>
      </c>
      <c r="P10" s="9"/>
      <c r="Q10" s="9"/>
      <c r="R10" s="30" t="s">
        <v>11</v>
      </c>
      <c r="S10" s="31" t="s">
        <v>12</v>
      </c>
      <c r="T10" s="28" t="s">
        <v>11</v>
      </c>
      <c r="U10" s="29" t="s">
        <v>12</v>
      </c>
      <c r="V10" s="1"/>
      <c r="W10" s="1"/>
      <c r="X10" s="1"/>
      <c r="Y10" s="1"/>
      <c r="Z10" s="1"/>
    </row>
    <row r="11" spans="1:26" s="2" customFormat="1" ht="15.75" x14ac:dyDescent="0.25">
      <c r="A11" s="1"/>
      <c r="B11" s="7">
        <v>1</v>
      </c>
      <c r="C11" s="19">
        <f>B11*$B$9</f>
        <v>144</v>
      </c>
      <c r="D11" s="20">
        <f>C11-$F$8</f>
        <v>73.170000000000272</v>
      </c>
      <c r="E11" s="13"/>
      <c r="F11" s="20">
        <f>$E$5+(D11/$B$2)</f>
        <v>1.4181570000000001</v>
      </c>
      <c r="G11" s="13"/>
      <c r="H11" s="10"/>
      <c r="I11" s="7">
        <v>1</v>
      </c>
      <c r="J11" s="19">
        <f>I11*$B$9</f>
        <v>144</v>
      </c>
      <c r="K11" s="21">
        <f>J11-$M$8</f>
        <v>108.59000000000029</v>
      </c>
      <c r="L11" s="17"/>
      <c r="M11" s="20">
        <f>$L$4-(K11/$I$2)</f>
        <v>1.415081</v>
      </c>
      <c r="N11" s="13"/>
      <c r="O11" s="1"/>
      <c r="P11" s="7">
        <v>1</v>
      </c>
      <c r="Q11" s="19">
        <f>P11*$B$9</f>
        <v>144</v>
      </c>
      <c r="R11" s="20">
        <f>Q11-$T$8</f>
        <v>113.80000000000021</v>
      </c>
      <c r="S11" s="33"/>
      <c r="T11" s="20">
        <f>$S$5+(R11/$P$2)</f>
        <v>1.42222</v>
      </c>
      <c r="U11" s="13"/>
      <c r="V11" s="1"/>
      <c r="W11" s="1"/>
      <c r="X11" s="1"/>
      <c r="Y11" s="1"/>
      <c r="Z11" s="1"/>
    </row>
    <row r="12" spans="1:26" ht="15.75" x14ac:dyDescent="0.25">
      <c r="A12" s="1"/>
      <c r="B12" s="4"/>
      <c r="C12" s="9">
        <f>C11+72</f>
        <v>216</v>
      </c>
      <c r="D12" s="14"/>
      <c r="E12" s="15">
        <f>(D11+D13)/2</f>
        <v>145.17000000000027</v>
      </c>
      <c r="F12" s="16"/>
      <c r="G12" s="15">
        <f>$E$5+(E12/$B$2)</f>
        <v>1.4253570000000002</v>
      </c>
      <c r="H12" s="10"/>
      <c r="I12" s="4"/>
      <c r="J12" s="9">
        <f>J11+72</f>
        <v>216</v>
      </c>
      <c r="K12" s="14"/>
      <c r="L12" s="15">
        <f>(K11+K13)/2</f>
        <v>180.59000000000029</v>
      </c>
      <c r="M12" s="16"/>
      <c r="N12" s="15">
        <f>$L$4-(L12/$I$2)</f>
        <v>1.4078809999999999</v>
      </c>
      <c r="P12" s="4"/>
      <c r="Q12" s="9">
        <f>Q11+72</f>
        <v>216</v>
      </c>
      <c r="R12" s="14"/>
      <c r="S12" s="27">
        <f>(R11+R13)/2</f>
        <v>165.48500000000024</v>
      </c>
      <c r="T12" s="16"/>
      <c r="U12" s="15">
        <f>$S$5+(S12/$B$2)</f>
        <v>1.4273885000000002</v>
      </c>
      <c r="V12" s="1"/>
      <c r="W12" s="1"/>
      <c r="X12" s="1"/>
      <c r="Y12" s="1"/>
      <c r="Z12" s="1"/>
    </row>
    <row r="13" spans="1:26" s="2" customFormat="1" ht="15.75" x14ac:dyDescent="0.25">
      <c r="A13" s="1"/>
      <c r="B13" s="7">
        <v>2</v>
      </c>
      <c r="C13" s="19">
        <f>B13*$B$9</f>
        <v>288</v>
      </c>
      <c r="D13" s="21">
        <f>C13-$F$8</f>
        <v>217.17000000000027</v>
      </c>
      <c r="E13" s="17"/>
      <c r="F13" s="21">
        <f>$E$5+(D13/$B$2)</f>
        <v>1.4325570000000001</v>
      </c>
      <c r="G13" s="17"/>
      <c r="H13" s="10"/>
      <c r="I13" s="7">
        <v>2</v>
      </c>
      <c r="J13" s="19">
        <f>I13*$B$9</f>
        <v>288</v>
      </c>
      <c r="K13" s="21">
        <f>J13-$M$8</f>
        <v>252.59000000000029</v>
      </c>
      <c r="L13" s="17"/>
      <c r="M13" s="21">
        <f>$L$4-(K13/$I$2)</f>
        <v>1.4006810000000001</v>
      </c>
      <c r="N13" s="17"/>
      <c r="O13" s="1"/>
      <c r="P13" s="7">
        <v>2</v>
      </c>
      <c r="Q13" s="19">
        <f>P13*$B$9</f>
        <v>288</v>
      </c>
      <c r="R13" s="21">
        <f>Q13-$F$8</f>
        <v>217.17000000000027</v>
      </c>
      <c r="S13" s="25"/>
      <c r="T13" s="21">
        <f>$S$5+(R13/$P$2)</f>
        <v>1.4325570000000001</v>
      </c>
      <c r="U13" s="17"/>
      <c r="V13" s="1"/>
      <c r="W13" s="1"/>
      <c r="X13" s="1"/>
      <c r="Y13" s="1"/>
      <c r="Z13" s="1"/>
    </row>
    <row r="14" spans="1:26" ht="15.75" x14ac:dyDescent="0.25">
      <c r="A14" s="1"/>
      <c r="B14" s="4"/>
      <c r="C14" s="9">
        <f>C13+72</f>
        <v>360</v>
      </c>
      <c r="D14" s="14"/>
      <c r="E14" s="15">
        <f>(D13+D15)/2</f>
        <v>289.1700000000003</v>
      </c>
      <c r="F14" s="16"/>
      <c r="G14" s="15">
        <f>$E$5+(E14/$B$2)</f>
        <v>1.4397570000000002</v>
      </c>
      <c r="H14" s="10"/>
      <c r="I14" s="4"/>
      <c r="J14" s="9">
        <f>J13+72</f>
        <v>360</v>
      </c>
      <c r="K14" s="14"/>
      <c r="L14" s="15">
        <f t="shared" ref="L14:L32" si="0">(K13+K15)/2</f>
        <v>324.59000000000026</v>
      </c>
      <c r="M14" s="16"/>
      <c r="N14" s="15">
        <f>$L$4-(L14/$I$2)</f>
        <v>1.393481</v>
      </c>
      <c r="P14" s="4"/>
      <c r="Q14" s="9">
        <f>Q13+72</f>
        <v>360</v>
      </c>
      <c r="R14" s="14"/>
      <c r="S14" s="27">
        <f>(R13+R15)/2</f>
        <v>289.1700000000003</v>
      </c>
      <c r="T14" s="16"/>
      <c r="U14" s="15">
        <f>$S$5+(S14/$B$2)</f>
        <v>1.4397570000000002</v>
      </c>
      <c r="V14" s="1"/>
      <c r="W14" s="1"/>
      <c r="X14" s="1"/>
      <c r="Y14" s="1"/>
      <c r="Z14" s="1"/>
    </row>
    <row r="15" spans="1:26" s="2" customFormat="1" ht="15.75" x14ac:dyDescent="0.25">
      <c r="A15" s="1"/>
      <c r="B15" s="7">
        <v>3</v>
      </c>
      <c r="C15" s="19">
        <f>B15*$B$9</f>
        <v>432</v>
      </c>
      <c r="D15" s="21">
        <f>C15-$F$8</f>
        <v>361.1700000000003</v>
      </c>
      <c r="E15" s="17"/>
      <c r="F15" s="21">
        <f>$E$5+(D15/$B$2)</f>
        <v>1.446957</v>
      </c>
      <c r="G15" s="17"/>
      <c r="H15" s="10"/>
      <c r="I15" s="7">
        <v>3</v>
      </c>
      <c r="J15" s="19">
        <f>I15*$B$9</f>
        <v>432</v>
      </c>
      <c r="K15" s="21">
        <f>J15-$M$8</f>
        <v>396.59000000000026</v>
      </c>
      <c r="L15" s="17"/>
      <c r="M15" s="21">
        <f>$L$4-(K15/$I$2)</f>
        <v>1.3862809999999999</v>
      </c>
      <c r="N15" s="17"/>
      <c r="O15" s="1"/>
      <c r="P15" s="7">
        <v>3</v>
      </c>
      <c r="Q15" s="19">
        <f>P15*$B$9</f>
        <v>432</v>
      </c>
      <c r="R15" s="21">
        <f>Q15-$F$8</f>
        <v>361.1700000000003</v>
      </c>
      <c r="S15" s="25"/>
      <c r="T15" s="21">
        <f>$S$5+(R15/$P$2)</f>
        <v>1.446957</v>
      </c>
      <c r="U15" s="17"/>
      <c r="V15" s="1"/>
      <c r="W15" s="1"/>
      <c r="X15" s="1"/>
      <c r="Y15" s="1"/>
      <c r="Z15" s="1"/>
    </row>
    <row r="16" spans="1:26" ht="15.75" x14ac:dyDescent="0.25">
      <c r="A16" s="1"/>
      <c r="B16" s="4"/>
      <c r="C16" s="9">
        <f>C15+72</f>
        <v>504</v>
      </c>
      <c r="D16" s="14"/>
      <c r="E16" s="15">
        <f>(D15+D17)/2</f>
        <v>433.1700000000003</v>
      </c>
      <c r="F16" s="16"/>
      <c r="G16" s="15">
        <f>$E$5+(E16/$B$2)</f>
        <v>1.4541570000000001</v>
      </c>
      <c r="H16" s="10"/>
      <c r="I16" s="4"/>
      <c r="J16" s="9">
        <f>J15+72</f>
        <v>504</v>
      </c>
      <c r="K16" s="14"/>
      <c r="L16" s="15">
        <f t="shared" si="0"/>
        <v>468.59000000000026</v>
      </c>
      <c r="M16" s="16"/>
      <c r="N16" s="15">
        <f>$L$4-(L16/$I$2)</f>
        <v>1.379081</v>
      </c>
      <c r="P16" s="4"/>
      <c r="Q16" s="9">
        <f>Q15+72</f>
        <v>504</v>
      </c>
      <c r="R16" s="14"/>
      <c r="S16" s="27">
        <f>(R15+R17)/2</f>
        <v>433.1700000000003</v>
      </c>
      <c r="T16" s="16"/>
      <c r="U16" s="15">
        <f>$S$5+(S16/$B$2)</f>
        <v>1.4541570000000001</v>
      </c>
      <c r="V16" s="1"/>
      <c r="W16" s="1"/>
      <c r="X16" s="1"/>
      <c r="Y16" s="1"/>
      <c r="Z16" s="1"/>
    </row>
    <row r="17" spans="1:26" s="2" customFormat="1" ht="15.75" x14ac:dyDescent="0.25">
      <c r="A17" s="1"/>
      <c r="B17" s="7">
        <v>4</v>
      </c>
      <c r="C17" s="19">
        <f>B17*$B$9</f>
        <v>576</v>
      </c>
      <c r="D17" s="21">
        <f>C17-$F$8</f>
        <v>505.1700000000003</v>
      </c>
      <c r="E17" s="17"/>
      <c r="F17" s="21">
        <f>$E$5+(D17/$B$2)</f>
        <v>1.461357</v>
      </c>
      <c r="G17" s="17"/>
      <c r="H17" s="10"/>
      <c r="I17" s="7">
        <v>4</v>
      </c>
      <c r="J17" s="19">
        <f>I17*$B$9</f>
        <v>576</v>
      </c>
      <c r="K17" s="21">
        <f>J17-$M$8</f>
        <v>540.59000000000026</v>
      </c>
      <c r="L17" s="17"/>
      <c r="M17" s="21">
        <f>$L$4-(K17/$I$2)</f>
        <v>1.3718809999999999</v>
      </c>
      <c r="N17" s="17"/>
      <c r="O17" s="1"/>
      <c r="P17" s="7">
        <v>4</v>
      </c>
      <c r="Q17" s="19">
        <f>P17*$B$9</f>
        <v>576</v>
      </c>
      <c r="R17" s="21">
        <f>Q17-$F$8</f>
        <v>505.1700000000003</v>
      </c>
      <c r="S17" s="25"/>
      <c r="T17" s="21">
        <f>$S$5+(R17/$P$2)</f>
        <v>1.461357</v>
      </c>
      <c r="U17" s="17"/>
      <c r="V17" s="1"/>
      <c r="W17" s="1"/>
      <c r="X17" s="1"/>
      <c r="Y17" s="1"/>
      <c r="Z17" s="1"/>
    </row>
    <row r="18" spans="1:26" ht="15.75" x14ac:dyDescent="0.25">
      <c r="A18" s="1"/>
      <c r="B18" s="4"/>
      <c r="C18" s="9">
        <f>C17+72</f>
        <v>648</v>
      </c>
      <c r="D18" s="14"/>
      <c r="E18" s="15">
        <f>(D17+D19)/2</f>
        <v>577.1700000000003</v>
      </c>
      <c r="F18" s="16"/>
      <c r="G18" s="15">
        <f>$E$5+(E18/$B$2)</f>
        <v>1.4685570000000001</v>
      </c>
      <c r="H18" s="10"/>
      <c r="I18" s="4"/>
      <c r="J18" s="9">
        <f>J17+72</f>
        <v>648</v>
      </c>
      <c r="K18" s="14"/>
      <c r="L18" s="15">
        <f t="shared" si="0"/>
        <v>612.59000000000026</v>
      </c>
      <c r="M18" s="16"/>
      <c r="N18" s="15">
        <f>$L$4-(L18/$I$2)</f>
        <v>1.364681</v>
      </c>
      <c r="P18" s="4"/>
      <c r="Q18" s="9">
        <f>Q17+72</f>
        <v>648</v>
      </c>
      <c r="R18" s="14"/>
      <c r="S18" s="27">
        <f>(R17+R19)/2</f>
        <v>577.1700000000003</v>
      </c>
      <c r="T18" s="16"/>
      <c r="U18" s="15">
        <f>$S$5+(S18/$B$2)</f>
        <v>1.4685570000000001</v>
      </c>
      <c r="V18" s="1"/>
      <c r="W18" s="1"/>
      <c r="X18" s="1"/>
      <c r="Y18" s="1"/>
      <c r="Z18" s="1"/>
    </row>
    <row r="19" spans="1:26" s="2" customFormat="1" ht="15.75" x14ac:dyDescent="0.25">
      <c r="A19" s="1"/>
      <c r="B19" s="7">
        <v>5</v>
      </c>
      <c r="C19" s="19">
        <f>B19*$B$9</f>
        <v>720</v>
      </c>
      <c r="D19" s="21">
        <f>C19-$F$8</f>
        <v>649.1700000000003</v>
      </c>
      <c r="E19" s="17"/>
      <c r="F19" s="21">
        <f>$E$5+(D19/$B$2)</f>
        <v>1.4757570000000002</v>
      </c>
      <c r="G19" s="17"/>
      <c r="H19" s="10"/>
      <c r="I19" s="7">
        <v>5</v>
      </c>
      <c r="J19" s="19">
        <f>I19*$B$9</f>
        <v>720</v>
      </c>
      <c r="K19" s="21">
        <f>J19-$M$8</f>
        <v>684.59000000000026</v>
      </c>
      <c r="L19" s="17"/>
      <c r="M19" s="21">
        <f>$L$4-(K19/$I$2)</f>
        <v>1.3574809999999999</v>
      </c>
      <c r="N19" s="17"/>
      <c r="O19" s="1"/>
      <c r="P19" s="7">
        <v>5</v>
      </c>
      <c r="Q19" s="19">
        <f>P19*$B$9</f>
        <v>720</v>
      </c>
      <c r="R19" s="21">
        <f>Q19-$F$8</f>
        <v>649.1700000000003</v>
      </c>
      <c r="S19" s="25"/>
      <c r="T19" s="21">
        <f>$S$5+(R19/$P$2)</f>
        <v>1.4757570000000002</v>
      </c>
      <c r="U19" s="17"/>
      <c r="V19" s="1"/>
      <c r="W19" s="1"/>
      <c r="X19" s="1"/>
      <c r="Y19" s="1"/>
      <c r="Z19" s="1"/>
    </row>
    <row r="20" spans="1:26" ht="15.75" x14ac:dyDescent="0.25">
      <c r="A20" s="1"/>
      <c r="B20" s="4"/>
      <c r="C20" s="9">
        <f>C19+72</f>
        <v>792</v>
      </c>
      <c r="D20" s="14"/>
      <c r="E20" s="15">
        <f>(D19+D21)/2</f>
        <v>721.1700000000003</v>
      </c>
      <c r="F20" s="16"/>
      <c r="G20" s="15">
        <f>$E$5+(E20/$B$2)</f>
        <v>1.4829570000000001</v>
      </c>
      <c r="H20" s="10"/>
      <c r="I20" s="4"/>
      <c r="J20" s="9">
        <f>J19+72</f>
        <v>792</v>
      </c>
      <c r="K20" s="14"/>
      <c r="L20" s="15">
        <f t="shared" si="0"/>
        <v>756.59000000000026</v>
      </c>
      <c r="M20" s="16"/>
      <c r="N20" s="15">
        <f>$L$4-(L20/$I$2)</f>
        <v>1.3502809999999998</v>
      </c>
      <c r="P20" s="4"/>
      <c r="Q20" s="9">
        <f>Q19+72</f>
        <v>792</v>
      </c>
      <c r="R20" s="14"/>
      <c r="S20" s="27">
        <f>(R19+R21)/2</f>
        <v>721.1700000000003</v>
      </c>
      <c r="T20" s="16"/>
      <c r="U20" s="15">
        <f>$S$5+(S20/$B$2)</f>
        <v>1.4829570000000001</v>
      </c>
      <c r="V20" s="1"/>
      <c r="W20" s="1"/>
      <c r="X20" s="1"/>
      <c r="Y20" s="1"/>
      <c r="Z20" s="1"/>
    </row>
    <row r="21" spans="1:26" s="2" customFormat="1" ht="15.75" x14ac:dyDescent="0.25">
      <c r="A21" s="1"/>
      <c r="B21" s="7">
        <v>6</v>
      </c>
      <c r="C21" s="19">
        <f>B21*$B$9</f>
        <v>864</v>
      </c>
      <c r="D21" s="21">
        <f>C21-$F$8</f>
        <v>793.1700000000003</v>
      </c>
      <c r="E21" s="17"/>
      <c r="F21" s="21">
        <f>$E$5+(D21/$B$2)</f>
        <v>1.4901570000000002</v>
      </c>
      <c r="G21" s="17"/>
      <c r="H21" s="10"/>
      <c r="I21" s="7">
        <v>6</v>
      </c>
      <c r="J21" s="19">
        <f>I21*$B$9</f>
        <v>864</v>
      </c>
      <c r="K21" s="21">
        <f>J21-$M$8</f>
        <v>828.59000000000026</v>
      </c>
      <c r="L21" s="17"/>
      <c r="M21" s="21">
        <f>$L$4-(K21/$I$2)</f>
        <v>1.343081</v>
      </c>
      <c r="N21" s="17"/>
      <c r="O21" s="1"/>
      <c r="P21" s="7">
        <v>6</v>
      </c>
      <c r="Q21" s="19">
        <f>P21*$B$9</f>
        <v>864</v>
      </c>
      <c r="R21" s="21">
        <f>Q21-$F$8</f>
        <v>793.1700000000003</v>
      </c>
      <c r="S21" s="25"/>
      <c r="T21" s="21">
        <f>$S$5+(R21/$P$2)</f>
        <v>1.4901570000000002</v>
      </c>
      <c r="U21" s="17"/>
      <c r="V21" s="1"/>
      <c r="W21" s="1"/>
      <c r="X21" s="1"/>
      <c r="Y21" s="1"/>
      <c r="Z21" s="1"/>
    </row>
    <row r="22" spans="1:26" ht="15.75" x14ac:dyDescent="0.25">
      <c r="A22" s="1"/>
      <c r="B22" s="4"/>
      <c r="C22" s="9">
        <f>C21+72</f>
        <v>936</v>
      </c>
      <c r="D22" s="14"/>
      <c r="E22" s="15">
        <f>(D21+D23)/2</f>
        <v>865.1700000000003</v>
      </c>
      <c r="F22" s="16"/>
      <c r="G22" s="15">
        <f>$E$5+(E22/$B$2)</f>
        <v>1.497357</v>
      </c>
      <c r="H22" s="10"/>
      <c r="I22" s="4"/>
      <c r="J22" s="9">
        <f>J21+72</f>
        <v>936</v>
      </c>
      <c r="K22" s="14"/>
      <c r="L22" s="15">
        <f t="shared" si="0"/>
        <v>900.59000000000026</v>
      </c>
      <c r="M22" s="16"/>
      <c r="N22" s="15">
        <f>$L$4-(L22/$I$2)</f>
        <v>1.3358809999999999</v>
      </c>
      <c r="P22" s="4"/>
      <c r="Q22" s="9">
        <f>Q21+72</f>
        <v>936</v>
      </c>
      <c r="R22" s="14"/>
      <c r="S22" s="27">
        <f>(R21+R23)/2</f>
        <v>865.1700000000003</v>
      </c>
      <c r="T22" s="16"/>
      <c r="U22" s="15">
        <f>$S$5+(S22/$B$2)</f>
        <v>1.497357</v>
      </c>
      <c r="V22" s="1"/>
      <c r="W22" s="1"/>
      <c r="X22" s="1"/>
      <c r="Y22" s="1"/>
      <c r="Z22" s="1"/>
    </row>
    <row r="23" spans="1:26" s="2" customFormat="1" ht="15.75" x14ac:dyDescent="0.25">
      <c r="A23" s="1"/>
      <c r="B23" s="7">
        <v>7</v>
      </c>
      <c r="C23" s="19">
        <f>B23*$B$9</f>
        <v>1008</v>
      </c>
      <c r="D23" s="21">
        <f>C23-$F$8</f>
        <v>937.1700000000003</v>
      </c>
      <c r="E23" s="17"/>
      <c r="F23" s="21">
        <f>$E$5+(D23/$B$2)</f>
        <v>1.5045570000000001</v>
      </c>
      <c r="G23" s="17"/>
      <c r="H23" s="10"/>
      <c r="I23" s="7">
        <v>7</v>
      </c>
      <c r="J23" s="19">
        <f>I23*$B$9</f>
        <v>1008</v>
      </c>
      <c r="K23" s="21">
        <f>J23-$M$8</f>
        <v>972.59000000000026</v>
      </c>
      <c r="L23" s="17"/>
      <c r="M23" s="21">
        <f>$L$4-(K23/$I$2)</f>
        <v>1.328681</v>
      </c>
      <c r="N23" s="17"/>
      <c r="O23" s="1"/>
      <c r="P23" s="7">
        <v>7</v>
      </c>
      <c r="Q23" s="19">
        <f>P23*$B$9</f>
        <v>1008</v>
      </c>
      <c r="R23" s="21">
        <f>Q23-$F$8</f>
        <v>937.1700000000003</v>
      </c>
      <c r="S23" s="25"/>
      <c r="T23" s="21">
        <f>$S$5+(R23/$P$2)</f>
        <v>1.5045570000000001</v>
      </c>
      <c r="U23" s="17"/>
      <c r="V23" s="1"/>
      <c r="W23" s="1"/>
      <c r="X23" s="1"/>
      <c r="Y23" s="1"/>
      <c r="Z23" s="1"/>
    </row>
    <row r="24" spans="1:26" ht="15.75" x14ac:dyDescent="0.25">
      <c r="A24" s="1"/>
      <c r="B24" s="4"/>
      <c r="C24" s="9">
        <f>C23+72</f>
        <v>1080</v>
      </c>
      <c r="D24" s="14"/>
      <c r="E24" s="15">
        <f>(D23+D25)/2</f>
        <v>1009.1700000000003</v>
      </c>
      <c r="F24" s="16"/>
      <c r="G24" s="15">
        <f>$E$5+(E24/$B$2)</f>
        <v>1.5117570000000002</v>
      </c>
      <c r="H24" s="10"/>
      <c r="I24" s="4"/>
      <c r="J24" s="9">
        <f>J23+72</f>
        <v>1080</v>
      </c>
      <c r="K24" s="14"/>
      <c r="L24" s="15">
        <f t="shared" si="0"/>
        <v>1044.5900000000004</v>
      </c>
      <c r="M24" s="16"/>
      <c r="N24" s="15">
        <f>$L$4-(L24/$I$2)</f>
        <v>1.3214809999999999</v>
      </c>
      <c r="P24" s="4"/>
      <c r="Q24" s="9">
        <f>Q23+72</f>
        <v>1080</v>
      </c>
      <c r="R24" s="14"/>
      <c r="S24" s="27">
        <f>(R23+R25)/2</f>
        <v>1009.1700000000003</v>
      </c>
      <c r="T24" s="16"/>
      <c r="U24" s="15">
        <f>$S$5+(S24/$B$2)</f>
        <v>1.5117570000000002</v>
      </c>
      <c r="V24" s="1"/>
      <c r="W24" s="1"/>
      <c r="X24" s="1"/>
      <c r="Y24" s="1"/>
      <c r="Z24" s="1"/>
    </row>
    <row r="25" spans="1:26" s="2" customFormat="1" ht="15.75" x14ac:dyDescent="0.25">
      <c r="A25" s="1"/>
      <c r="B25" s="7">
        <v>8</v>
      </c>
      <c r="C25" s="19">
        <f>B25*$B$9</f>
        <v>1152</v>
      </c>
      <c r="D25" s="21">
        <f>C25-$F$8</f>
        <v>1081.1700000000003</v>
      </c>
      <c r="E25" s="17"/>
      <c r="F25" s="21">
        <f>$E$5+(D25/$B$2)</f>
        <v>1.5189570000000001</v>
      </c>
      <c r="G25" s="17"/>
      <c r="H25" s="10"/>
      <c r="I25" s="7">
        <v>8</v>
      </c>
      <c r="J25" s="19">
        <f>I25*$B$9</f>
        <v>1152</v>
      </c>
      <c r="K25" s="21">
        <f>J25-$M$8</f>
        <v>1116.5900000000004</v>
      </c>
      <c r="L25" s="17"/>
      <c r="M25" s="21">
        <f>$L$4-(K25/$I$2)</f>
        <v>1.314281</v>
      </c>
      <c r="N25" s="17"/>
      <c r="O25" s="1"/>
      <c r="P25" s="7">
        <v>8</v>
      </c>
      <c r="Q25" s="19">
        <f>P25*$B$9</f>
        <v>1152</v>
      </c>
      <c r="R25" s="21">
        <f>Q25-$F$8</f>
        <v>1081.1700000000003</v>
      </c>
      <c r="S25" s="25"/>
      <c r="T25" s="21">
        <f>$S$5+(R25/$P$2)</f>
        <v>1.5189570000000001</v>
      </c>
      <c r="U25" s="17"/>
      <c r="V25" s="1"/>
      <c r="W25" s="1"/>
      <c r="X25" s="1"/>
      <c r="Y25" s="1"/>
      <c r="Z25" s="1"/>
    </row>
    <row r="26" spans="1:26" ht="15.75" x14ac:dyDescent="0.25">
      <c r="A26" s="1"/>
      <c r="B26" s="4"/>
      <c r="C26" s="9">
        <f>C25+72</f>
        <v>1224</v>
      </c>
      <c r="D26" s="14"/>
      <c r="E26" s="15">
        <f>(D25+D27)/2</f>
        <v>1153.1700000000003</v>
      </c>
      <c r="F26" s="16"/>
      <c r="G26" s="15">
        <f>$E$5+(E26/$B$2)</f>
        <v>1.5261570000000002</v>
      </c>
      <c r="H26" s="10"/>
      <c r="I26" s="4"/>
      <c r="J26" s="9">
        <f>J25+72</f>
        <v>1224</v>
      </c>
      <c r="K26" s="14"/>
      <c r="L26" s="15">
        <f t="shared" si="0"/>
        <v>1188.5900000000004</v>
      </c>
      <c r="M26" s="16"/>
      <c r="N26" s="15">
        <f>$L$4-(L26/$I$2)</f>
        <v>1.3070809999999999</v>
      </c>
      <c r="P26" s="4"/>
      <c r="Q26" s="9">
        <f>Q25+72</f>
        <v>1224</v>
      </c>
      <c r="R26" s="14"/>
      <c r="S26" s="27">
        <f>(R25+R27)/2</f>
        <v>1153.1700000000003</v>
      </c>
      <c r="T26" s="16"/>
      <c r="U26" s="15">
        <f>$S$5+(S26/$B$2)</f>
        <v>1.5261570000000002</v>
      </c>
      <c r="V26" s="1"/>
      <c r="W26" s="1"/>
      <c r="X26" s="1"/>
      <c r="Y26" s="1"/>
      <c r="Z26" s="1"/>
    </row>
    <row r="27" spans="1:26" s="2" customFormat="1" ht="15.75" x14ac:dyDescent="0.25">
      <c r="A27" s="1"/>
      <c r="B27" s="7">
        <v>9</v>
      </c>
      <c r="C27" s="19">
        <f>B27*$B$9</f>
        <v>1296</v>
      </c>
      <c r="D27" s="21">
        <f>C27-$F$8</f>
        <v>1225.1700000000003</v>
      </c>
      <c r="E27" s="17"/>
      <c r="F27" s="21">
        <f>$E$5+(D27/$B$2)</f>
        <v>1.5333570000000001</v>
      </c>
      <c r="G27" s="17"/>
      <c r="H27" s="10"/>
      <c r="I27" s="7">
        <v>9</v>
      </c>
      <c r="J27" s="19">
        <f>I27*$B$9</f>
        <v>1296</v>
      </c>
      <c r="K27" s="21">
        <f>J27-$M$8</f>
        <v>1260.5900000000004</v>
      </c>
      <c r="L27" s="17"/>
      <c r="M27" s="21">
        <f>$L$4-(K27/$I$2)</f>
        <v>1.2998810000000001</v>
      </c>
      <c r="N27" s="17"/>
      <c r="O27" s="1"/>
      <c r="P27" s="7">
        <v>9</v>
      </c>
      <c r="Q27" s="19">
        <f>P27*$B$9</f>
        <v>1296</v>
      </c>
      <c r="R27" s="21">
        <f>Q27-$F$8</f>
        <v>1225.1700000000003</v>
      </c>
      <c r="S27" s="25"/>
      <c r="T27" s="21">
        <f>$S$5+(R27/$P$2)</f>
        <v>1.5333570000000001</v>
      </c>
      <c r="U27" s="17"/>
      <c r="V27" s="1"/>
      <c r="W27" s="1"/>
      <c r="X27" s="1"/>
      <c r="Y27" s="1"/>
      <c r="Z27" s="1"/>
    </row>
    <row r="28" spans="1:26" ht="15.75" x14ac:dyDescent="0.25">
      <c r="A28" s="1"/>
      <c r="B28" s="4"/>
      <c r="C28" s="9">
        <f>C27+72</f>
        <v>1368</v>
      </c>
      <c r="D28" s="14"/>
      <c r="E28" s="15">
        <f>(D27+D29)/2</f>
        <v>1297.1700000000003</v>
      </c>
      <c r="F28" s="16"/>
      <c r="G28" s="15">
        <f>$E$5+(E28/$B$2)</f>
        <v>1.5405570000000002</v>
      </c>
      <c r="H28" s="10"/>
      <c r="I28" s="4"/>
      <c r="J28" s="9">
        <f>J27+72</f>
        <v>1368</v>
      </c>
      <c r="K28" s="14"/>
      <c r="L28" s="15">
        <f t="shared" si="0"/>
        <v>1332.5900000000004</v>
      </c>
      <c r="M28" s="16"/>
      <c r="N28" s="15">
        <f>$L$4-(L28/$I$2)</f>
        <v>1.292681</v>
      </c>
      <c r="P28" s="4"/>
      <c r="Q28" s="9">
        <f>Q27+72</f>
        <v>1368</v>
      </c>
      <c r="R28" s="14"/>
      <c r="S28" s="27">
        <f>(R27+R29)/2</f>
        <v>1297.1700000000003</v>
      </c>
      <c r="T28" s="16"/>
      <c r="U28" s="15">
        <f>$S$5+(S28/$B$2)</f>
        <v>1.5405570000000002</v>
      </c>
      <c r="V28" s="1"/>
      <c r="W28" s="1"/>
      <c r="X28" s="1"/>
      <c r="Y28" s="1"/>
      <c r="Z28" s="1"/>
    </row>
    <row r="29" spans="1:26" s="2" customFormat="1" ht="15.75" x14ac:dyDescent="0.25">
      <c r="A29" s="1"/>
      <c r="B29" s="7">
        <v>10</v>
      </c>
      <c r="C29" s="19">
        <f>B29*$B$9</f>
        <v>1440</v>
      </c>
      <c r="D29" s="21">
        <f>C29-$F$8</f>
        <v>1369.1700000000003</v>
      </c>
      <c r="E29" s="17"/>
      <c r="F29" s="21">
        <f>$E$5+(D29/$B$2)</f>
        <v>1.547757</v>
      </c>
      <c r="G29" s="17"/>
      <c r="H29" s="10"/>
      <c r="I29" s="7">
        <v>10</v>
      </c>
      <c r="J29" s="19">
        <f>I29*$B$9</f>
        <v>1440</v>
      </c>
      <c r="K29" s="21">
        <f>J29-$M$8</f>
        <v>1404.5900000000004</v>
      </c>
      <c r="L29" s="17"/>
      <c r="M29" s="21">
        <f>$L$4-(K29/$I$2)</f>
        <v>1.2854809999999999</v>
      </c>
      <c r="N29" s="17"/>
      <c r="O29" s="1"/>
      <c r="P29" s="7">
        <v>10</v>
      </c>
      <c r="Q29" s="19">
        <f>P29*$B$9</f>
        <v>1440</v>
      </c>
      <c r="R29" s="21">
        <f>Q29-$F$8</f>
        <v>1369.1700000000003</v>
      </c>
      <c r="S29" s="25"/>
      <c r="T29" s="21">
        <f>$S$5+(R29/$P$2)</f>
        <v>1.547757</v>
      </c>
      <c r="U29" s="17"/>
      <c r="V29" s="1"/>
      <c r="W29" s="1"/>
      <c r="X29" s="1"/>
      <c r="Y29" s="1"/>
      <c r="Z29" s="1"/>
    </row>
    <row r="30" spans="1:26" ht="15.75" x14ac:dyDescent="0.25">
      <c r="A30" s="1"/>
      <c r="B30" s="4"/>
      <c r="C30" s="9">
        <f>C29+72</f>
        <v>1512</v>
      </c>
      <c r="D30" s="14"/>
      <c r="E30" s="15">
        <f>(D29+D31)/2</f>
        <v>1441.1700000000003</v>
      </c>
      <c r="F30" s="16"/>
      <c r="G30" s="15">
        <f>$E$5+(E30/$B$2)</f>
        <v>1.5549570000000001</v>
      </c>
      <c r="H30" s="10"/>
      <c r="I30" s="4"/>
      <c r="J30" s="9">
        <f>J29+72</f>
        <v>1512</v>
      </c>
      <c r="K30" s="14"/>
      <c r="L30" s="15">
        <f>(K29+K31)/2</f>
        <v>1476.5900000000004</v>
      </c>
      <c r="M30" s="16"/>
      <c r="N30" s="15">
        <f>$L$4-(L30/$I$2)</f>
        <v>1.278281</v>
      </c>
      <c r="P30" s="4"/>
      <c r="Q30" s="9">
        <f>Q29+72</f>
        <v>1512</v>
      </c>
      <c r="R30" s="14"/>
      <c r="S30" s="27">
        <f>(R29+R31)/2</f>
        <v>1441.1700000000003</v>
      </c>
      <c r="T30" s="16"/>
      <c r="U30" s="15">
        <f>$S$5+(S30/$B$2)</f>
        <v>1.5549570000000001</v>
      </c>
      <c r="V30" s="1"/>
      <c r="W30" s="1"/>
      <c r="X30" s="1"/>
      <c r="Y30" s="1"/>
      <c r="Z30" s="1"/>
    </row>
    <row r="31" spans="1:26" s="2" customFormat="1" ht="15.75" x14ac:dyDescent="0.25">
      <c r="A31" s="1"/>
      <c r="B31" s="7">
        <v>11</v>
      </c>
      <c r="C31" s="19">
        <f>B31*$B$9</f>
        <v>1584</v>
      </c>
      <c r="D31" s="21">
        <f>C31-$F$8</f>
        <v>1513.1700000000003</v>
      </c>
      <c r="E31" s="17"/>
      <c r="F31" s="21">
        <f>$E$5+(D31/$B$2)</f>
        <v>1.562157</v>
      </c>
      <c r="G31" s="17"/>
      <c r="H31" s="10"/>
      <c r="I31" s="7">
        <v>11</v>
      </c>
      <c r="J31" s="19">
        <f>I31*$B$9</f>
        <v>1584</v>
      </c>
      <c r="K31" s="21">
        <f>J31-$M$8</f>
        <v>1548.5900000000004</v>
      </c>
      <c r="L31" s="17"/>
      <c r="M31" s="21">
        <f>$L$4-(K31/$I$2)</f>
        <v>1.2710809999999999</v>
      </c>
      <c r="N31" s="17"/>
      <c r="O31" s="1"/>
      <c r="P31" s="7">
        <v>11</v>
      </c>
      <c r="Q31" s="19">
        <f>P31*$B$9</f>
        <v>1584</v>
      </c>
      <c r="R31" s="21">
        <f>Q31-$F$8</f>
        <v>1513.1700000000003</v>
      </c>
      <c r="S31" s="25"/>
      <c r="T31" s="21">
        <f>$S$5+(R31/$P$2)</f>
        <v>1.562157</v>
      </c>
      <c r="U31" s="17"/>
      <c r="V31" s="1"/>
      <c r="W31" s="1"/>
      <c r="X31" s="1"/>
      <c r="Y31" s="1"/>
      <c r="Z31" s="1"/>
    </row>
    <row r="32" spans="1:26" ht="15.75" x14ac:dyDescent="0.25">
      <c r="A32" s="1"/>
      <c r="B32" s="4"/>
      <c r="C32" s="9">
        <f>C31+72</f>
        <v>1656</v>
      </c>
      <c r="D32" s="16"/>
      <c r="E32" s="15">
        <f>(D31+D33)/2</f>
        <v>1585.1700000000003</v>
      </c>
      <c r="F32" s="16"/>
      <c r="G32" s="15">
        <f>$E$5+(E32/$B$2)</f>
        <v>1.5693570000000001</v>
      </c>
      <c r="H32" s="10"/>
      <c r="I32" s="4"/>
      <c r="J32" s="9">
        <f>J31+72</f>
        <v>1656</v>
      </c>
      <c r="K32" s="16"/>
      <c r="L32" s="15">
        <f t="shared" si="0"/>
        <v>1620.5900000000004</v>
      </c>
      <c r="M32" s="16"/>
      <c r="N32" s="15">
        <f>$L$4-(L32/$I$2)</f>
        <v>1.263881</v>
      </c>
      <c r="P32" s="4"/>
      <c r="Q32" s="9">
        <f>Q31+72</f>
        <v>1656</v>
      </c>
      <c r="R32" s="16"/>
      <c r="S32" s="27">
        <f>(R31+R33)/2</f>
        <v>1585.1700000000003</v>
      </c>
      <c r="T32" s="16"/>
      <c r="U32" s="15">
        <f>$S$5+(S32/$B$2)</f>
        <v>1.5693570000000001</v>
      </c>
      <c r="V32" s="1"/>
      <c r="W32" s="1"/>
      <c r="X32" s="1"/>
      <c r="Y32" s="1"/>
      <c r="Z32" s="1"/>
    </row>
    <row r="33" spans="1:26" s="2" customFormat="1" ht="15.75" x14ac:dyDescent="0.25">
      <c r="A33" s="1"/>
      <c r="B33" s="7">
        <v>12</v>
      </c>
      <c r="C33" s="19">
        <f>B33*$B$9</f>
        <v>1728</v>
      </c>
      <c r="D33" s="21">
        <f>C33-$F$8</f>
        <v>1657.1700000000003</v>
      </c>
      <c r="E33" s="17"/>
      <c r="F33" s="21">
        <f>$E$5+(D33/$B$2)</f>
        <v>1.5765570000000002</v>
      </c>
      <c r="G33" s="17"/>
      <c r="H33" s="10"/>
      <c r="I33" s="7">
        <v>12</v>
      </c>
      <c r="J33" s="19">
        <f>I33*$B$9</f>
        <v>1728</v>
      </c>
      <c r="K33" s="21">
        <f>J33-$M$8</f>
        <v>1692.5900000000004</v>
      </c>
      <c r="L33" s="17"/>
      <c r="M33" s="21">
        <f>$L$4-(K33/$I$2)</f>
        <v>1.2566809999999999</v>
      </c>
      <c r="N33" s="17"/>
      <c r="O33" s="1"/>
      <c r="P33" s="7">
        <v>12</v>
      </c>
      <c r="Q33" s="19">
        <f>P33*$B$9</f>
        <v>1728</v>
      </c>
      <c r="R33" s="21">
        <f>Q33-$F$8</f>
        <v>1657.1700000000003</v>
      </c>
      <c r="S33" s="25"/>
      <c r="T33" s="21">
        <f>$S$5+(R33/$P$2)</f>
        <v>1.5765570000000002</v>
      </c>
      <c r="U33" s="17"/>
      <c r="V33" s="1"/>
      <c r="W33" s="1"/>
      <c r="X33" s="1"/>
      <c r="Y33" s="1"/>
      <c r="Z33" s="1"/>
    </row>
    <row r="34" spans="1:26" s="2" customFormat="1" ht="15.75" x14ac:dyDescent="0.25">
      <c r="A34" s="1"/>
      <c r="B34" s="4"/>
      <c r="C34" s="9">
        <f>C33+72</f>
        <v>1800</v>
      </c>
      <c r="D34" s="16"/>
      <c r="E34" s="15">
        <f>(D33+D35)/2</f>
        <v>1729.1700000000003</v>
      </c>
      <c r="F34" s="16"/>
      <c r="G34" s="15">
        <f>$E$5+(E34/$B$2)</f>
        <v>1.5837570000000001</v>
      </c>
      <c r="H34" s="10"/>
      <c r="I34" s="4"/>
      <c r="J34" s="9">
        <f>J33+72</f>
        <v>1800</v>
      </c>
      <c r="K34" s="16"/>
      <c r="L34" s="15">
        <f>(K33+K35)/2</f>
        <v>1764.5900000000004</v>
      </c>
      <c r="M34" s="16"/>
      <c r="N34" s="15">
        <f>$L$4-(L34/$I$2)</f>
        <v>1.2494809999999998</v>
      </c>
      <c r="O34" s="1"/>
      <c r="P34" s="4"/>
      <c r="Q34" s="9">
        <f>Q33+72</f>
        <v>1800</v>
      </c>
      <c r="R34" s="16"/>
      <c r="S34" s="27">
        <f>(R33+R35)/2</f>
        <v>1729.1700000000003</v>
      </c>
      <c r="T34" s="16"/>
      <c r="U34" s="15">
        <f>$S$5+(S34/$B$2)</f>
        <v>1.5837570000000001</v>
      </c>
      <c r="V34" s="1"/>
      <c r="W34" s="1"/>
      <c r="X34" s="1"/>
      <c r="Y34" s="1"/>
      <c r="Z34" s="1"/>
    </row>
    <row r="35" spans="1:26" s="2" customFormat="1" ht="15.75" x14ac:dyDescent="0.25">
      <c r="A35" s="1"/>
      <c r="B35" s="7">
        <v>13</v>
      </c>
      <c r="C35" s="19">
        <f>B35*$B$9</f>
        <v>1872</v>
      </c>
      <c r="D35" s="21">
        <f>C35-$F$8</f>
        <v>1801.1700000000003</v>
      </c>
      <c r="E35" s="17"/>
      <c r="F35" s="21">
        <f>$E$5+(D35/$B$2)</f>
        <v>1.5909570000000002</v>
      </c>
      <c r="G35" s="17"/>
      <c r="H35" s="10"/>
      <c r="I35" s="7">
        <v>13</v>
      </c>
      <c r="J35" s="19">
        <f>I35*$B$9</f>
        <v>1872</v>
      </c>
      <c r="K35" s="21">
        <f>J35-$M$8</f>
        <v>1836.5900000000004</v>
      </c>
      <c r="L35" s="17"/>
      <c r="M35" s="21">
        <f>$L$4-(K35/$I$2)</f>
        <v>1.242281</v>
      </c>
      <c r="N35" s="17"/>
      <c r="O35" s="1"/>
      <c r="P35" s="7">
        <v>13</v>
      </c>
      <c r="Q35" s="19">
        <f>P35*$B$9</f>
        <v>1872</v>
      </c>
      <c r="R35" s="21">
        <f>Q35-$F$8</f>
        <v>1801.1700000000003</v>
      </c>
      <c r="S35" s="25"/>
      <c r="T35" s="21">
        <f>$S$5+(R35/$P$2)</f>
        <v>1.5909570000000002</v>
      </c>
      <c r="U35" s="17"/>
      <c r="V35" s="1"/>
      <c r="W35" s="1"/>
      <c r="X35" s="1"/>
      <c r="Y35" s="1"/>
      <c r="Z35" s="1"/>
    </row>
    <row r="36" spans="1:26" s="2" customFormat="1" ht="15.75" x14ac:dyDescent="0.25">
      <c r="A36" s="1"/>
      <c r="B36" s="4"/>
      <c r="C36" s="9">
        <f>C35+72</f>
        <v>1944</v>
      </c>
      <c r="D36" s="16"/>
      <c r="E36" s="15">
        <f>(D35+D37)/2</f>
        <v>1873.1700000000003</v>
      </c>
      <c r="F36" s="16"/>
      <c r="G36" s="15">
        <f>$E$5+(E36/$B$2)</f>
        <v>1.598157</v>
      </c>
      <c r="H36" s="10"/>
      <c r="I36" s="4"/>
      <c r="J36" s="9">
        <f>J35+72</f>
        <v>1944</v>
      </c>
      <c r="K36" s="16"/>
      <c r="L36" s="15">
        <f>(K35+K37)/2</f>
        <v>1908.5900000000004</v>
      </c>
      <c r="M36" s="16"/>
      <c r="N36" s="15">
        <f>$L$4-(L36/$I$2)</f>
        <v>1.2350809999999999</v>
      </c>
      <c r="O36" s="1"/>
      <c r="P36" s="4"/>
      <c r="Q36" s="9">
        <f>Q35+72</f>
        <v>1944</v>
      </c>
      <c r="R36" s="16"/>
      <c r="S36" s="27">
        <f>(R35+R37)/2</f>
        <v>1873.1700000000003</v>
      </c>
      <c r="T36" s="16"/>
      <c r="U36" s="15">
        <f>$S$5+(S36/$B$2)</f>
        <v>1.598157</v>
      </c>
      <c r="V36" s="1"/>
      <c r="W36" s="1"/>
      <c r="X36" s="1"/>
      <c r="Y36" s="1"/>
      <c r="Z36" s="1"/>
    </row>
    <row r="37" spans="1:26" s="2" customFormat="1" ht="15.75" x14ac:dyDescent="0.25">
      <c r="A37" s="1"/>
      <c r="B37" s="7">
        <v>14</v>
      </c>
      <c r="C37" s="19">
        <f>B37*$B$9</f>
        <v>2016</v>
      </c>
      <c r="D37" s="21">
        <f>C37-$F$8</f>
        <v>1945.1700000000003</v>
      </c>
      <c r="E37" s="17"/>
      <c r="F37" s="21">
        <f>$E$5+(D37/$B$2)</f>
        <v>1.6053570000000001</v>
      </c>
      <c r="G37" s="17"/>
      <c r="H37" s="10"/>
      <c r="I37" s="7">
        <v>14</v>
      </c>
      <c r="J37" s="19">
        <f>I37*$B$9</f>
        <v>2016</v>
      </c>
      <c r="K37" s="21">
        <f>J37-$M$8</f>
        <v>1980.5900000000004</v>
      </c>
      <c r="L37" s="17"/>
      <c r="M37" s="21">
        <f>$L$4-(K37/$I$2)</f>
        <v>1.227881</v>
      </c>
      <c r="N37" s="17"/>
      <c r="O37" s="1"/>
      <c r="P37" s="7">
        <v>14</v>
      </c>
      <c r="Q37" s="19">
        <f>P37*$B$9</f>
        <v>2016</v>
      </c>
      <c r="R37" s="21">
        <f>Q37-$F$8</f>
        <v>1945.1700000000003</v>
      </c>
      <c r="S37" s="25"/>
      <c r="T37" s="21">
        <f>$S$5+(R37/$P$2)</f>
        <v>1.6053570000000001</v>
      </c>
      <c r="U37" s="17"/>
      <c r="V37" s="1"/>
      <c r="W37" s="1"/>
      <c r="X37" s="1"/>
      <c r="Y37" s="1"/>
      <c r="Z37" s="1"/>
    </row>
    <row r="38" spans="1:26" s="2" customFormat="1" ht="15.75" x14ac:dyDescent="0.25">
      <c r="A38" s="1"/>
      <c r="B38" s="4"/>
      <c r="C38" s="9">
        <f>C37+72</f>
        <v>2088</v>
      </c>
      <c r="D38" s="16"/>
      <c r="E38" s="15">
        <f>(D37+D39)/2</f>
        <v>2017.17</v>
      </c>
      <c r="F38" s="16"/>
      <c r="G38" s="15">
        <f>$E$5+(E38/$B$2)</f>
        <v>1.612557</v>
      </c>
      <c r="H38" s="10"/>
      <c r="I38" s="4"/>
      <c r="J38" s="9">
        <f>J37+72</f>
        <v>2088</v>
      </c>
      <c r="K38" s="16"/>
      <c r="L38" s="15">
        <f>(K37+K39)/2</f>
        <v>2052.59</v>
      </c>
      <c r="M38" s="16"/>
      <c r="N38" s="15">
        <f>$L$4-(L38/$I$2)</f>
        <v>1.2206809999999999</v>
      </c>
      <c r="O38" s="1"/>
      <c r="P38" s="4"/>
      <c r="Q38" s="9">
        <f>Q37+72</f>
        <v>2088</v>
      </c>
      <c r="R38" s="16"/>
      <c r="S38" s="27">
        <f>(R37+R39)/2</f>
        <v>2017.17</v>
      </c>
      <c r="T38" s="16"/>
      <c r="U38" s="15">
        <f>$S$5+(S38/$B$2)</f>
        <v>1.612557</v>
      </c>
      <c r="V38" s="1"/>
      <c r="W38" s="1"/>
      <c r="X38" s="1"/>
      <c r="Y38" s="1"/>
      <c r="Z38" s="1"/>
    </row>
    <row r="39" spans="1:26" s="2" customFormat="1" ht="15.75" x14ac:dyDescent="0.25">
      <c r="A39" s="1"/>
      <c r="B39" s="7">
        <v>15</v>
      </c>
      <c r="C39" s="19">
        <f>B39*$B$9</f>
        <v>2160</v>
      </c>
      <c r="D39" s="21">
        <f>C39-$F$8</f>
        <v>2089.17</v>
      </c>
      <c r="E39" s="17"/>
      <c r="F39" s="21">
        <f>$E$5+(D39/$B$2)</f>
        <v>1.6197570000000001</v>
      </c>
      <c r="G39" s="17"/>
      <c r="H39" s="10"/>
      <c r="I39" s="7">
        <v>15</v>
      </c>
      <c r="J39" s="19">
        <f>I39*$B$9</f>
        <v>2160</v>
      </c>
      <c r="K39" s="21">
        <f>J39-$M$8</f>
        <v>2124.59</v>
      </c>
      <c r="L39" s="17"/>
      <c r="M39" s="21">
        <f>$L$4-(K39/$I$2)</f>
        <v>1.213481</v>
      </c>
      <c r="N39" s="17"/>
      <c r="O39" s="1"/>
      <c r="P39" s="7">
        <v>15</v>
      </c>
      <c r="Q39" s="19">
        <f>P39*$B$9</f>
        <v>2160</v>
      </c>
      <c r="R39" s="21">
        <f>Q39-$F$8</f>
        <v>2089.17</v>
      </c>
      <c r="S39" s="25"/>
      <c r="T39" s="21">
        <f>$S$5+(R39/$P$2)</f>
        <v>1.6197570000000001</v>
      </c>
      <c r="U39" s="17"/>
      <c r="V39" s="1"/>
      <c r="W39" s="1"/>
      <c r="X39" s="1"/>
      <c r="Y39" s="1"/>
      <c r="Z39" s="1"/>
    </row>
    <row r="40" spans="1:26" s="2" customFormat="1" ht="15.75" x14ac:dyDescent="0.25">
      <c r="A40" s="1"/>
      <c r="B40" s="4"/>
      <c r="C40" s="9">
        <f>C39+72</f>
        <v>2232</v>
      </c>
      <c r="D40" s="16"/>
      <c r="E40" s="15">
        <f>(D39+D41)/2</f>
        <v>2161.17</v>
      </c>
      <c r="F40" s="16"/>
      <c r="G40" s="15">
        <f>$E$5+(E40/$B$2)</f>
        <v>1.626957</v>
      </c>
      <c r="H40" s="10"/>
      <c r="I40" s="4"/>
      <c r="J40" s="9">
        <f>J39+72</f>
        <v>2232</v>
      </c>
      <c r="K40" s="16"/>
      <c r="L40" s="15">
        <f>(K39+K41)/2</f>
        <v>2196.59</v>
      </c>
      <c r="M40" s="16"/>
      <c r="N40" s="15">
        <f>$L$4-(L40/$I$2)</f>
        <v>1.2062809999999999</v>
      </c>
      <c r="O40" s="1"/>
      <c r="P40" s="4"/>
      <c r="Q40" s="9">
        <f>Q39+72</f>
        <v>2232</v>
      </c>
      <c r="R40" s="16"/>
      <c r="S40" s="27">
        <f>(R39+R41)/2</f>
        <v>2161.17</v>
      </c>
      <c r="T40" s="16"/>
      <c r="U40" s="15">
        <f>$S$5+(S40/$B$2)</f>
        <v>1.626957</v>
      </c>
      <c r="V40" s="1"/>
      <c r="W40" s="1"/>
      <c r="X40" s="1"/>
      <c r="Y40" s="1"/>
      <c r="Z40" s="1"/>
    </row>
    <row r="41" spans="1:26" s="2" customFormat="1" ht="15.75" x14ac:dyDescent="0.25">
      <c r="A41" s="1"/>
      <c r="B41" s="7">
        <v>16</v>
      </c>
      <c r="C41" s="19">
        <f>B41*$B$9</f>
        <v>2304</v>
      </c>
      <c r="D41" s="21">
        <f>C41-$F$8</f>
        <v>2233.17</v>
      </c>
      <c r="E41" s="17"/>
      <c r="F41" s="21">
        <f>$E$5+(D41/$B$2)</f>
        <v>1.6341570000000001</v>
      </c>
      <c r="G41" s="17"/>
      <c r="H41" s="10"/>
      <c r="I41" s="7">
        <v>16</v>
      </c>
      <c r="J41" s="19">
        <f>I41*$B$9</f>
        <v>2304</v>
      </c>
      <c r="K41" s="21">
        <f>J41-$M$8</f>
        <v>2268.59</v>
      </c>
      <c r="L41" s="17"/>
      <c r="M41" s="21">
        <f>$L$4-(K41/$I$2)</f>
        <v>1.1990810000000001</v>
      </c>
      <c r="N41" s="17"/>
      <c r="O41" s="1"/>
      <c r="P41" s="7">
        <v>16</v>
      </c>
      <c r="Q41" s="19">
        <f>P41*$B$9</f>
        <v>2304</v>
      </c>
      <c r="R41" s="21">
        <f>Q41-$F$8</f>
        <v>2233.17</v>
      </c>
      <c r="S41" s="25"/>
      <c r="T41" s="21">
        <f>$S$5+(R41/$P$2)</f>
        <v>1.6341570000000001</v>
      </c>
      <c r="U41" s="17"/>
      <c r="V41" s="1"/>
      <c r="W41" s="1"/>
      <c r="X41" s="1"/>
      <c r="Y41" s="1"/>
      <c r="Z41" s="1"/>
    </row>
    <row r="42" spans="1:26" s="2" customFormat="1" ht="15.75" x14ac:dyDescent="0.25">
      <c r="A42" s="1"/>
      <c r="B42" s="4"/>
      <c r="C42" s="9">
        <f>C41+72</f>
        <v>2376</v>
      </c>
      <c r="D42" s="16"/>
      <c r="E42" s="15">
        <f>(D41+D43)/2</f>
        <v>2305.17</v>
      </c>
      <c r="F42" s="16"/>
      <c r="G42" s="15">
        <f>$E$5+(E42/$B$2)</f>
        <v>1.6413570000000002</v>
      </c>
      <c r="H42" s="10"/>
      <c r="I42" s="4"/>
      <c r="J42" s="9">
        <f>J41+72</f>
        <v>2376</v>
      </c>
      <c r="K42" s="16"/>
      <c r="L42" s="15">
        <f>(K41+K43)/2</f>
        <v>2340.59</v>
      </c>
      <c r="M42" s="16"/>
      <c r="N42" s="15">
        <f>$L$4-(L42/$I$2)</f>
        <v>1.191881</v>
      </c>
      <c r="O42" s="1"/>
      <c r="P42" s="4"/>
      <c r="Q42" s="9">
        <f>Q41+72</f>
        <v>2376</v>
      </c>
      <c r="R42" s="16"/>
      <c r="S42" s="27">
        <f>(R41+R43)/2</f>
        <v>2305.17</v>
      </c>
      <c r="T42" s="16"/>
      <c r="U42" s="15">
        <f>$S$5+(S42/$B$2)</f>
        <v>1.6413570000000002</v>
      </c>
      <c r="V42" s="1"/>
      <c r="W42" s="1"/>
      <c r="X42" s="1"/>
      <c r="Y42" s="1"/>
      <c r="Z42" s="1"/>
    </row>
    <row r="43" spans="1:26" s="2" customFormat="1" ht="15.75" x14ac:dyDescent="0.25">
      <c r="A43" s="1"/>
      <c r="B43" s="7">
        <v>17</v>
      </c>
      <c r="C43" s="19">
        <f>B43*$B$9</f>
        <v>2448</v>
      </c>
      <c r="D43" s="21">
        <f>C43-$F$8</f>
        <v>2377.17</v>
      </c>
      <c r="E43" s="17"/>
      <c r="F43" s="21">
        <f>$E$5+(D43/$B$2)</f>
        <v>1.6485570000000001</v>
      </c>
      <c r="G43" s="17"/>
      <c r="H43" s="10"/>
      <c r="I43" s="7">
        <v>17</v>
      </c>
      <c r="J43" s="19">
        <f>I43*$B$9</f>
        <v>2448</v>
      </c>
      <c r="K43" s="21">
        <f>J43-$M$8</f>
        <v>2412.59</v>
      </c>
      <c r="L43" s="17"/>
      <c r="M43" s="21">
        <f>$L$4-(K43/$I$2)</f>
        <v>1.1846809999999999</v>
      </c>
      <c r="N43" s="17"/>
      <c r="O43" s="1"/>
      <c r="P43" s="7">
        <v>17</v>
      </c>
      <c r="Q43" s="19">
        <f>P43*$B$9</f>
        <v>2448</v>
      </c>
      <c r="R43" s="21">
        <f>Q43-$F$8</f>
        <v>2377.17</v>
      </c>
      <c r="S43" s="25"/>
      <c r="T43" s="21">
        <f>$S$5+(R43/$P$2)</f>
        <v>1.6485570000000001</v>
      </c>
      <c r="U43" s="17"/>
      <c r="V43" s="1"/>
      <c r="W43" s="1"/>
      <c r="X43" s="1"/>
      <c r="Y43" s="1"/>
      <c r="Z43" s="1"/>
    </row>
    <row r="44" spans="1:26" s="2" customFormat="1" ht="15.75" x14ac:dyDescent="0.25">
      <c r="A44" s="1"/>
      <c r="B44" s="4"/>
      <c r="C44" s="9">
        <f>C43+72</f>
        <v>2520</v>
      </c>
      <c r="D44" s="16"/>
      <c r="E44" s="15">
        <f>(D43+D45)/2</f>
        <v>2449.17</v>
      </c>
      <c r="F44" s="16"/>
      <c r="G44" s="15">
        <f>$E$5+(E44/$B$2)</f>
        <v>1.6557570000000001</v>
      </c>
      <c r="H44" s="10"/>
      <c r="I44" s="4"/>
      <c r="J44" s="9">
        <f>J43+72</f>
        <v>2520</v>
      </c>
      <c r="K44" s="16"/>
      <c r="L44" s="15">
        <f>(K43+K45)/2</f>
        <v>2484.59</v>
      </c>
      <c r="M44" s="16"/>
      <c r="N44" s="15">
        <f>$L$4-(L44/$I$2)</f>
        <v>1.177481</v>
      </c>
      <c r="O44" s="1"/>
      <c r="P44" s="4"/>
      <c r="Q44" s="9">
        <f>Q43+72</f>
        <v>2520</v>
      </c>
      <c r="R44" s="16"/>
      <c r="S44" s="27">
        <f>(R43+R45)/2</f>
        <v>2449.17</v>
      </c>
      <c r="T44" s="16"/>
      <c r="U44" s="15">
        <f>$S$5+(S44/$B$2)</f>
        <v>1.6557570000000001</v>
      </c>
      <c r="V44" s="1"/>
      <c r="W44" s="1"/>
      <c r="X44" s="1"/>
      <c r="Y44" s="1"/>
      <c r="Z44" s="1"/>
    </row>
    <row r="45" spans="1:26" s="2" customFormat="1" ht="15.75" x14ac:dyDescent="0.25">
      <c r="A45" s="1"/>
      <c r="B45" s="7">
        <v>18</v>
      </c>
      <c r="C45" s="19">
        <f>B45*$B$9</f>
        <v>2592</v>
      </c>
      <c r="D45" s="21">
        <f>C45-$F$8</f>
        <v>2521.17</v>
      </c>
      <c r="E45" s="17"/>
      <c r="F45" s="21">
        <f>$E$5+(D45/$B$2)</f>
        <v>1.662957</v>
      </c>
      <c r="G45" s="17"/>
      <c r="H45" s="10"/>
      <c r="I45" s="7">
        <v>18</v>
      </c>
      <c r="J45" s="19">
        <f>I45*$B$9</f>
        <v>2592</v>
      </c>
      <c r="K45" s="21">
        <f>J45-$M$8</f>
        <v>2556.59</v>
      </c>
      <c r="L45" s="17"/>
      <c r="M45" s="21">
        <f>$L$4-(K45/$I$2)</f>
        <v>1.1702809999999999</v>
      </c>
      <c r="N45" s="17"/>
      <c r="O45" s="1"/>
      <c r="P45" s="7">
        <v>18</v>
      </c>
      <c r="Q45" s="19">
        <f>P45*$B$9</f>
        <v>2592</v>
      </c>
      <c r="R45" s="21">
        <f>Q45-$F$8</f>
        <v>2521.17</v>
      </c>
      <c r="S45" s="25"/>
      <c r="T45" s="21">
        <f>$S$5+(R45/$P$2)</f>
        <v>1.662957</v>
      </c>
      <c r="U45" s="17"/>
      <c r="V45" s="1"/>
      <c r="W45" s="1"/>
      <c r="X45" s="1"/>
      <c r="Y45" s="1"/>
      <c r="Z45" s="1"/>
    </row>
    <row r="46" spans="1:26" s="2" customFormat="1" ht="15.75" x14ac:dyDescent="0.25">
      <c r="A46" s="1"/>
      <c r="B46" s="4"/>
      <c r="C46" s="9">
        <f>C45+72</f>
        <v>2664</v>
      </c>
      <c r="D46" s="16"/>
      <c r="E46" s="15">
        <f>(D45+D47)/2</f>
        <v>2593.17</v>
      </c>
      <c r="F46" s="16"/>
      <c r="G46" s="15">
        <f>$E$5+(E46/$B$2)</f>
        <v>1.6701570000000001</v>
      </c>
      <c r="H46" s="10"/>
      <c r="I46" s="4"/>
      <c r="J46" s="9">
        <f>J45+72</f>
        <v>2664</v>
      </c>
      <c r="K46" s="16"/>
      <c r="L46" s="15">
        <f>(K45+K47)/2</f>
        <v>2628.59</v>
      </c>
      <c r="M46" s="16"/>
      <c r="N46" s="15">
        <f>$L$4-(L46/$I$2)</f>
        <v>1.163081</v>
      </c>
      <c r="O46" s="1"/>
      <c r="P46" s="4"/>
      <c r="Q46" s="9">
        <f>Q45+72</f>
        <v>2664</v>
      </c>
      <c r="R46" s="16"/>
      <c r="S46" s="27">
        <f>(R45+R47)/2</f>
        <v>2593.17</v>
      </c>
      <c r="T46" s="16"/>
      <c r="U46" s="15">
        <f>$S$5+(S46/$B$2)</f>
        <v>1.6701570000000001</v>
      </c>
      <c r="V46" s="1"/>
      <c r="W46" s="1"/>
      <c r="X46" s="1"/>
      <c r="Y46" s="1"/>
      <c r="Z46" s="1"/>
    </row>
    <row r="47" spans="1:26" s="2" customFormat="1" ht="15.75" x14ac:dyDescent="0.25">
      <c r="A47" s="1"/>
      <c r="B47" s="7">
        <v>19</v>
      </c>
      <c r="C47" s="19">
        <f>B47*$B$9</f>
        <v>2736</v>
      </c>
      <c r="D47" s="21">
        <f>C47-$F$8</f>
        <v>2665.17</v>
      </c>
      <c r="E47" s="17"/>
      <c r="F47" s="21">
        <f>$E$5+(D47/$B$2)</f>
        <v>1.6773570000000002</v>
      </c>
      <c r="G47" s="17"/>
      <c r="H47" s="10"/>
      <c r="I47" s="7">
        <v>19</v>
      </c>
      <c r="J47" s="19">
        <f>I47*$B$9</f>
        <v>2736</v>
      </c>
      <c r="K47" s="21">
        <f>J47-$M$8</f>
        <v>2700.59</v>
      </c>
      <c r="L47" s="17"/>
      <c r="M47" s="21">
        <f>$L$4-(K47/$I$2)</f>
        <v>1.1558809999999999</v>
      </c>
      <c r="N47" s="17"/>
      <c r="O47" s="1"/>
      <c r="P47" s="7">
        <v>19</v>
      </c>
      <c r="Q47" s="19">
        <f>P47*$B$9</f>
        <v>2736</v>
      </c>
      <c r="R47" s="21">
        <f>Q47-$F$8</f>
        <v>2665.17</v>
      </c>
      <c r="S47" s="25"/>
      <c r="T47" s="21">
        <f>$S$5+(R47/$P$2)</f>
        <v>1.6773570000000002</v>
      </c>
      <c r="U47" s="17"/>
      <c r="V47" s="1"/>
      <c r="W47" s="1"/>
      <c r="X47" s="1"/>
      <c r="Y47" s="1"/>
      <c r="Z47" s="1"/>
    </row>
    <row r="48" spans="1:26" s="2" customFormat="1" ht="15.75" x14ac:dyDescent="0.25">
      <c r="A48" s="1"/>
      <c r="B48" s="4"/>
      <c r="C48" s="9">
        <f>C47+72</f>
        <v>2808</v>
      </c>
      <c r="D48" s="16"/>
      <c r="E48" s="15">
        <f>(D47+D49)/2</f>
        <v>2737.17</v>
      </c>
      <c r="F48" s="16"/>
      <c r="G48" s="15">
        <f>$E$5+(E48/$B$2)</f>
        <v>1.6845570000000001</v>
      </c>
      <c r="H48" s="10"/>
      <c r="I48" s="4"/>
      <c r="J48" s="9">
        <f>J47+72</f>
        <v>2808</v>
      </c>
      <c r="K48" s="16"/>
      <c r="L48" s="15">
        <f>(K47+K49)/2</f>
        <v>2772.59</v>
      </c>
      <c r="M48" s="16"/>
      <c r="N48" s="15">
        <f>$L$4-(L48/$I$2)</f>
        <v>1.1486809999999998</v>
      </c>
      <c r="O48" s="1"/>
      <c r="P48" s="4"/>
      <c r="Q48" s="9">
        <f>Q47+72</f>
        <v>2808</v>
      </c>
      <c r="R48" s="16"/>
      <c r="S48" s="27">
        <f>(R47+R49)/2</f>
        <v>2737.17</v>
      </c>
      <c r="T48" s="16"/>
      <c r="U48" s="15">
        <f>$S$5+(S48/$B$2)</f>
        <v>1.6845570000000001</v>
      </c>
      <c r="V48" s="1"/>
      <c r="W48" s="1"/>
      <c r="X48" s="1"/>
      <c r="Y48" s="1"/>
      <c r="Z48" s="1"/>
    </row>
    <row r="49" spans="1:26" s="2" customFormat="1" ht="15.75" x14ac:dyDescent="0.25">
      <c r="A49" s="1"/>
      <c r="B49" s="7">
        <v>20</v>
      </c>
      <c r="C49" s="19">
        <f>B49*$B$9</f>
        <v>2880</v>
      </c>
      <c r="D49" s="21">
        <f>C49-$F$8</f>
        <v>2809.17</v>
      </c>
      <c r="E49" s="17"/>
      <c r="F49" s="21">
        <f>$E$5+(D49/$B$2)</f>
        <v>1.6917570000000002</v>
      </c>
      <c r="G49" s="17"/>
      <c r="H49" s="10"/>
      <c r="I49" s="7">
        <v>20</v>
      </c>
      <c r="J49" s="19">
        <f>I49*$B$9</f>
        <v>2880</v>
      </c>
      <c r="K49" s="21">
        <f>J49-$M$8</f>
        <v>2844.59</v>
      </c>
      <c r="L49" s="17"/>
      <c r="M49" s="21">
        <f>$L$4-(K49/$I$2)</f>
        <v>1.141481</v>
      </c>
      <c r="N49" s="17"/>
      <c r="O49" s="1"/>
      <c r="P49" s="7">
        <v>20</v>
      </c>
      <c r="Q49" s="19">
        <f>P49*$B$9</f>
        <v>2880</v>
      </c>
      <c r="R49" s="21">
        <f>Q49-$F$8</f>
        <v>2809.17</v>
      </c>
      <c r="S49" s="25"/>
      <c r="T49" s="21">
        <f>$S$5+(R49/$P$2)</f>
        <v>1.6917570000000002</v>
      </c>
      <c r="U49" s="17"/>
      <c r="V49" s="1"/>
      <c r="W49" s="1"/>
      <c r="X49" s="1"/>
      <c r="Y49" s="1"/>
      <c r="Z49" s="1"/>
    </row>
    <row r="50" spans="1:26" s="2" customFormat="1" ht="15.75" x14ac:dyDescent="0.25">
      <c r="A50" s="1"/>
      <c r="B50" s="4"/>
      <c r="C50" s="9">
        <f>C49+72</f>
        <v>2952</v>
      </c>
      <c r="D50" s="16"/>
      <c r="E50" s="15">
        <f>(D49+D51)/2</f>
        <v>2881.17</v>
      </c>
      <c r="F50" s="16"/>
      <c r="G50" s="15">
        <f>$E$5+(E50/$B$2)</f>
        <v>1.6989570000000001</v>
      </c>
      <c r="H50" s="10"/>
      <c r="I50" s="4"/>
      <c r="J50" s="9">
        <f>J49+72</f>
        <v>2952</v>
      </c>
      <c r="K50" s="16"/>
      <c r="L50" s="15">
        <f>(K49+K51)/2</f>
        <v>2916.59</v>
      </c>
      <c r="M50" s="16"/>
      <c r="N50" s="15">
        <f>$L$4-(L50/$I$2)</f>
        <v>1.1342810000000001</v>
      </c>
      <c r="O50" s="1"/>
      <c r="P50" s="4"/>
      <c r="Q50" s="9">
        <f>Q49+72</f>
        <v>2952</v>
      </c>
      <c r="R50" s="16"/>
      <c r="S50" s="27">
        <f>(R49+R51)/2</f>
        <v>2881.17</v>
      </c>
      <c r="T50" s="16"/>
      <c r="U50" s="15">
        <f>$S$5+(S50/$B$2)</f>
        <v>1.6989570000000001</v>
      </c>
      <c r="V50" s="1"/>
      <c r="W50" s="1"/>
      <c r="X50" s="1"/>
      <c r="Y50" s="1"/>
      <c r="Z50" s="1"/>
    </row>
    <row r="51" spans="1:26" s="2" customFormat="1" ht="15.75" x14ac:dyDescent="0.25">
      <c r="A51" s="1"/>
      <c r="B51" s="7">
        <v>21</v>
      </c>
      <c r="C51" s="19">
        <f>B51*$B$9</f>
        <v>3024</v>
      </c>
      <c r="D51" s="21">
        <f>C51-$F$8</f>
        <v>2953.17</v>
      </c>
      <c r="E51" s="17"/>
      <c r="F51" s="21">
        <f>$E$5+(D51/$B$2)</f>
        <v>1.7061570000000001</v>
      </c>
      <c r="G51" s="17"/>
      <c r="H51" s="10"/>
      <c r="I51" s="7">
        <v>21</v>
      </c>
      <c r="J51" s="19">
        <f>I51*$B$9</f>
        <v>3024</v>
      </c>
      <c r="K51" s="21">
        <f>J51-$M$8</f>
        <v>2988.59</v>
      </c>
      <c r="L51" s="17"/>
      <c r="M51" s="21">
        <f>$L$4-(K51/$I$2)</f>
        <v>1.127081</v>
      </c>
      <c r="N51" s="17"/>
      <c r="O51" s="1"/>
      <c r="P51" s="7">
        <v>21</v>
      </c>
      <c r="Q51" s="19">
        <f>P51*$B$9</f>
        <v>3024</v>
      </c>
      <c r="R51" s="21">
        <f>Q51-$F$8</f>
        <v>2953.17</v>
      </c>
      <c r="S51" s="25"/>
      <c r="T51" s="21">
        <f>$S$5+(R51/$P$2)</f>
        <v>1.7061570000000001</v>
      </c>
      <c r="U51" s="17"/>
      <c r="V51" s="1"/>
      <c r="W51" s="1"/>
      <c r="X51" s="1"/>
      <c r="Y51" s="1"/>
      <c r="Z51" s="1"/>
    </row>
    <row r="52" spans="1:26" s="2" customFormat="1" ht="15.75" x14ac:dyDescent="0.25">
      <c r="A52" s="1"/>
      <c r="B52" s="4"/>
      <c r="C52" s="9">
        <f>C51+72</f>
        <v>3096</v>
      </c>
      <c r="D52" s="16"/>
      <c r="E52" s="15">
        <f>(D51+D53)/2</f>
        <v>3025.17</v>
      </c>
      <c r="F52" s="16"/>
      <c r="G52" s="15">
        <f>$E$5+(E52/$B$2)</f>
        <v>1.713357</v>
      </c>
      <c r="H52" s="10"/>
      <c r="I52" s="4"/>
      <c r="J52" s="9">
        <f>J51+72</f>
        <v>3096</v>
      </c>
      <c r="K52" s="16"/>
      <c r="L52" s="15">
        <f>(K51+K53)/2</f>
        <v>3060.59</v>
      </c>
      <c r="M52" s="16"/>
      <c r="N52" s="15">
        <f>$L$4-(L52/$I$2)</f>
        <v>1.1198809999999999</v>
      </c>
      <c r="O52" s="1"/>
      <c r="P52" s="4"/>
      <c r="Q52" s="9">
        <f>Q51+72</f>
        <v>3096</v>
      </c>
      <c r="R52" s="16"/>
      <c r="S52" s="27">
        <f>(R51+R53)/2</f>
        <v>3025.17</v>
      </c>
      <c r="T52" s="16"/>
      <c r="U52" s="15">
        <f>$S$5+(S52/$B$2)</f>
        <v>1.713357</v>
      </c>
      <c r="V52" s="1"/>
      <c r="W52" s="1"/>
      <c r="X52" s="1"/>
      <c r="Y52" s="1"/>
      <c r="Z52" s="1"/>
    </row>
    <row r="53" spans="1:26" s="2" customFormat="1" ht="15.75" x14ac:dyDescent="0.25">
      <c r="A53" s="1"/>
      <c r="B53" s="7">
        <v>22</v>
      </c>
      <c r="C53" s="19">
        <f>B53*$B$9</f>
        <v>3168</v>
      </c>
      <c r="D53" s="21">
        <f>C53-$F$8</f>
        <v>3097.17</v>
      </c>
      <c r="E53" s="17"/>
      <c r="F53" s="21">
        <f>$E$5+(D53/$B$2)</f>
        <v>1.7205570000000001</v>
      </c>
      <c r="G53" s="17"/>
      <c r="H53" s="10"/>
      <c r="I53" s="7">
        <v>22</v>
      </c>
      <c r="J53" s="19">
        <f>I53*$B$9</f>
        <v>3168</v>
      </c>
      <c r="K53" s="21">
        <f>J53-$M$8</f>
        <v>3132.59</v>
      </c>
      <c r="L53" s="17"/>
      <c r="M53" s="21">
        <f>$L$4-(K53/$I$2)</f>
        <v>1.112681</v>
      </c>
      <c r="N53" s="17"/>
      <c r="O53" s="1"/>
      <c r="P53" s="7">
        <v>22</v>
      </c>
      <c r="Q53" s="19">
        <f>P53*$B$9</f>
        <v>3168</v>
      </c>
      <c r="R53" s="21">
        <f>Q53-$F$8</f>
        <v>3097.17</v>
      </c>
      <c r="S53" s="25"/>
      <c r="T53" s="21">
        <f>$S$5+(R53/$P$2)</f>
        <v>1.7205570000000001</v>
      </c>
      <c r="U53" s="17"/>
      <c r="V53" s="1"/>
      <c r="W53" s="1"/>
      <c r="X53" s="1"/>
      <c r="Y53" s="1"/>
      <c r="Z53" s="1"/>
    </row>
    <row r="54" spans="1:26" s="2" customFormat="1" ht="15.75" x14ac:dyDescent="0.25">
      <c r="A54" s="1"/>
      <c r="B54" s="4"/>
      <c r="C54" s="9">
        <f>C53+72</f>
        <v>3240</v>
      </c>
      <c r="D54" s="16"/>
      <c r="E54" s="15">
        <f>(D53+D55)/2</f>
        <v>3169.17</v>
      </c>
      <c r="F54" s="16"/>
      <c r="G54" s="15">
        <f>$E$5+(E54/$B$2)</f>
        <v>1.727757</v>
      </c>
      <c r="H54" s="10"/>
      <c r="I54" s="4"/>
      <c r="J54" s="9">
        <f>J53+72</f>
        <v>3240</v>
      </c>
      <c r="K54" s="16"/>
      <c r="L54" s="15">
        <f>(K53+K55)/2</f>
        <v>3204.59</v>
      </c>
      <c r="M54" s="16"/>
      <c r="N54" s="15">
        <f>$L$4-(L54/$I$2)</f>
        <v>1.1054809999999999</v>
      </c>
      <c r="O54" s="1"/>
      <c r="P54" s="4"/>
      <c r="Q54" s="9">
        <f>Q53+72</f>
        <v>3240</v>
      </c>
      <c r="R54" s="16"/>
      <c r="S54" s="27">
        <f>(R53+R55)/2</f>
        <v>3169.17</v>
      </c>
      <c r="T54" s="16"/>
      <c r="U54" s="15">
        <f>$S$5+(S54/$B$2)</f>
        <v>1.727757</v>
      </c>
      <c r="V54" s="1"/>
      <c r="W54" s="1"/>
      <c r="X54" s="1"/>
      <c r="Y54" s="1"/>
      <c r="Z54" s="1"/>
    </row>
    <row r="55" spans="1:26" s="2" customFormat="1" ht="15.75" x14ac:dyDescent="0.25">
      <c r="A55" s="1"/>
      <c r="B55" s="7">
        <v>23</v>
      </c>
      <c r="C55" s="19">
        <f>B55*$B$9</f>
        <v>3312</v>
      </c>
      <c r="D55" s="21">
        <f>C55-$F$8</f>
        <v>3241.17</v>
      </c>
      <c r="E55" s="17"/>
      <c r="F55" s="21">
        <f>$E$5+(D55/$B$2)</f>
        <v>1.7349570000000001</v>
      </c>
      <c r="G55" s="17"/>
      <c r="H55" s="10"/>
      <c r="I55" s="7">
        <v>23</v>
      </c>
      <c r="J55" s="19">
        <f>I55*$B$9</f>
        <v>3312</v>
      </c>
      <c r="K55" s="21">
        <f>J55-$M$8</f>
        <v>3276.59</v>
      </c>
      <c r="L55" s="17"/>
      <c r="M55" s="21">
        <f>$L$4-(K55/$I$2)</f>
        <v>1.0982810000000001</v>
      </c>
      <c r="N55" s="17"/>
      <c r="O55" s="1"/>
      <c r="P55" s="7">
        <v>23</v>
      </c>
      <c r="Q55" s="19">
        <f>P55*$B$9</f>
        <v>3312</v>
      </c>
      <c r="R55" s="21">
        <f>Q55-$F$8</f>
        <v>3241.17</v>
      </c>
      <c r="S55" s="25"/>
      <c r="T55" s="21">
        <f>$S$5+(R55/$P$2)</f>
        <v>1.7349570000000001</v>
      </c>
      <c r="U55" s="17"/>
      <c r="V55" s="1"/>
      <c r="W55" s="1"/>
      <c r="X55" s="1"/>
      <c r="Y55" s="1"/>
      <c r="Z55" s="1"/>
    </row>
    <row r="56" spans="1:26" s="2" customFormat="1" ht="15.75" x14ac:dyDescent="0.25">
      <c r="A56" s="1"/>
      <c r="B56" s="4"/>
      <c r="C56" s="9">
        <f>C55+72</f>
        <v>3384</v>
      </c>
      <c r="D56" s="16"/>
      <c r="E56" s="15">
        <f>(D55+D57)/2</f>
        <v>3313.17</v>
      </c>
      <c r="F56" s="16"/>
      <c r="G56" s="15">
        <f>$E$5+(E56/$B$2)</f>
        <v>1.7421570000000002</v>
      </c>
      <c r="H56" s="10"/>
      <c r="I56" s="4"/>
      <c r="J56" s="9">
        <f>J55+72</f>
        <v>3384</v>
      </c>
      <c r="K56" s="16"/>
      <c r="L56" s="15">
        <f>(K55+K57)/2</f>
        <v>3348.59</v>
      </c>
      <c r="M56" s="16"/>
      <c r="N56" s="15">
        <f>$L$4-(L56/$I$2)</f>
        <v>1.091081</v>
      </c>
      <c r="O56" s="1"/>
      <c r="P56" s="4"/>
      <c r="Q56" s="9">
        <f>Q55+72</f>
        <v>3384</v>
      </c>
      <c r="R56" s="16"/>
      <c r="S56" s="27">
        <f>(R55+R57)/2</f>
        <v>3313.17</v>
      </c>
      <c r="T56" s="16"/>
      <c r="U56" s="15">
        <f>$S$5+(S56/$B$2)</f>
        <v>1.7421570000000002</v>
      </c>
      <c r="V56" s="1"/>
      <c r="W56" s="1"/>
      <c r="X56" s="1"/>
      <c r="Y56" s="1"/>
      <c r="Z56" s="1"/>
    </row>
    <row r="57" spans="1:26" s="2" customFormat="1" ht="15.75" x14ac:dyDescent="0.25">
      <c r="A57" s="1"/>
      <c r="B57" s="7">
        <v>24</v>
      </c>
      <c r="C57" s="19">
        <f>B57*$B$9</f>
        <v>3456</v>
      </c>
      <c r="D57" s="21">
        <f>C57-$F$8</f>
        <v>3385.17</v>
      </c>
      <c r="E57" s="17"/>
      <c r="F57" s="21">
        <f>$E$5+(D57/$B$2)</f>
        <v>1.7493570000000001</v>
      </c>
      <c r="G57" s="17"/>
      <c r="H57" s="10"/>
      <c r="I57" s="7">
        <v>24</v>
      </c>
      <c r="J57" s="19">
        <f>I57*$B$9</f>
        <v>3456</v>
      </c>
      <c r="K57" s="21">
        <f>J57-$M$8</f>
        <v>3420.59</v>
      </c>
      <c r="L57" s="17"/>
      <c r="M57" s="21">
        <f>$L$4-(K57/$I$2)</f>
        <v>1.0838809999999999</v>
      </c>
      <c r="N57" s="17"/>
      <c r="O57" s="1"/>
      <c r="P57" s="7">
        <v>24</v>
      </c>
      <c r="Q57" s="19">
        <f>P57*$B$9</f>
        <v>3456</v>
      </c>
      <c r="R57" s="21">
        <f>Q57-$F$8</f>
        <v>3385.17</v>
      </c>
      <c r="S57" s="25"/>
      <c r="T57" s="21">
        <f>$S$5+(R57/$P$2)</f>
        <v>1.7493570000000001</v>
      </c>
      <c r="U57" s="17"/>
      <c r="V57" s="1"/>
      <c r="W57" s="1"/>
      <c r="X57" s="1"/>
      <c r="Y57" s="1"/>
      <c r="Z57" s="1"/>
    </row>
    <row r="58" spans="1:26" s="2" customFormat="1" ht="15.75" x14ac:dyDescent="0.25">
      <c r="A58" s="1"/>
      <c r="B58" s="4"/>
      <c r="C58" s="9">
        <f>C57+72</f>
        <v>3528</v>
      </c>
      <c r="D58" s="16"/>
      <c r="E58" s="15">
        <f>(D57+D59)/2</f>
        <v>3457.17</v>
      </c>
      <c r="F58" s="16"/>
      <c r="G58" s="15">
        <f>$E$5+(E58/$B$2)</f>
        <v>1.7565570000000001</v>
      </c>
      <c r="H58" s="10"/>
      <c r="I58" s="4"/>
      <c r="J58" s="9">
        <f>J57+72</f>
        <v>3528</v>
      </c>
      <c r="K58" s="16"/>
      <c r="L58" s="15">
        <f>(K57+K59)/2</f>
        <v>3492.59</v>
      </c>
      <c r="M58" s="16"/>
      <c r="N58" s="15">
        <f>$L$4-(L58/$I$2)</f>
        <v>1.076681</v>
      </c>
      <c r="O58" s="1"/>
      <c r="P58" s="4"/>
      <c r="Q58" s="9">
        <f>Q57+72</f>
        <v>3528</v>
      </c>
      <c r="R58" s="16"/>
      <c r="S58" s="27">
        <f>(R57+R59)/2</f>
        <v>3457.17</v>
      </c>
      <c r="T58" s="16"/>
      <c r="U58" s="15">
        <f>$S$5+(S58/$B$2)</f>
        <v>1.7565570000000001</v>
      </c>
      <c r="V58" s="1"/>
      <c r="W58" s="1"/>
      <c r="X58" s="1"/>
      <c r="Y58" s="1"/>
      <c r="Z58" s="1"/>
    </row>
    <row r="59" spans="1:26" s="2" customFormat="1" ht="15.75" x14ac:dyDescent="0.25">
      <c r="A59" s="1"/>
      <c r="B59" s="7">
        <v>25</v>
      </c>
      <c r="C59" s="19">
        <f>B59*$B$9</f>
        <v>3600</v>
      </c>
      <c r="D59" s="21">
        <f>C59-$F$8</f>
        <v>3529.17</v>
      </c>
      <c r="E59" s="17"/>
      <c r="F59" s="21">
        <f>$E$5+(D59/$B$2)</f>
        <v>1.763757</v>
      </c>
      <c r="G59" s="17"/>
      <c r="H59" s="10"/>
      <c r="I59" s="7">
        <v>25</v>
      </c>
      <c r="J59" s="19">
        <f>I59*$B$9</f>
        <v>3600</v>
      </c>
      <c r="K59" s="21">
        <f>J59-$M$8</f>
        <v>3564.59</v>
      </c>
      <c r="L59" s="17"/>
      <c r="M59" s="21">
        <f>$L$4-(K59/$I$2)</f>
        <v>1.0694809999999999</v>
      </c>
      <c r="N59" s="17"/>
      <c r="O59" s="1"/>
      <c r="P59" s="7">
        <v>25</v>
      </c>
      <c r="Q59" s="19">
        <f>P59*$B$9</f>
        <v>3600</v>
      </c>
      <c r="R59" s="21">
        <f>Q59-$F$8</f>
        <v>3529.17</v>
      </c>
      <c r="S59" s="25"/>
      <c r="T59" s="21">
        <f>$S$5+(R59/$P$2)</f>
        <v>1.763757</v>
      </c>
      <c r="U59" s="17"/>
      <c r="V59" s="1"/>
      <c r="W59" s="1"/>
      <c r="X59" s="1"/>
      <c r="Y59" s="1"/>
      <c r="Z59" s="1"/>
    </row>
    <row r="60" spans="1:26" s="2" customFormat="1" ht="15.75" x14ac:dyDescent="0.25">
      <c r="A60" s="1"/>
      <c r="B60" s="4"/>
      <c r="C60" s="9">
        <f>C59+72</f>
        <v>3672</v>
      </c>
      <c r="D60" s="16"/>
      <c r="E60" s="15">
        <f>(D59+D61)/2</f>
        <v>3601.17</v>
      </c>
      <c r="F60" s="16"/>
      <c r="G60" s="15">
        <f>$E$5+(E60/$B$2)</f>
        <v>1.7709570000000001</v>
      </c>
      <c r="H60" s="10"/>
      <c r="I60" s="4"/>
      <c r="J60" s="9">
        <f>J59+72</f>
        <v>3672</v>
      </c>
      <c r="K60" s="16"/>
      <c r="L60" s="15">
        <f>(K59+K61)/2</f>
        <v>3636.59</v>
      </c>
      <c r="M60" s="16"/>
      <c r="N60" s="15">
        <f>$L$4-(L60/$I$2)</f>
        <v>1.062281</v>
      </c>
      <c r="O60" s="1"/>
      <c r="P60" s="4"/>
      <c r="Q60" s="9">
        <f>Q59+72</f>
        <v>3672</v>
      </c>
      <c r="R60" s="16"/>
      <c r="S60" s="27">
        <f>(R59+R61)/2</f>
        <v>3601.17</v>
      </c>
      <c r="T60" s="16"/>
      <c r="U60" s="15">
        <f>$S$5+(S60/$B$2)</f>
        <v>1.7709570000000001</v>
      </c>
      <c r="V60" s="1"/>
      <c r="W60" s="1"/>
      <c r="X60" s="1"/>
      <c r="Y60" s="1"/>
      <c r="Z60" s="1"/>
    </row>
    <row r="61" spans="1:26" s="2" customFormat="1" ht="15.75" x14ac:dyDescent="0.25">
      <c r="A61" s="1"/>
      <c r="B61" s="7">
        <v>26</v>
      </c>
      <c r="C61" s="19">
        <f>B61*$B$9</f>
        <v>3744</v>
      </c>
      <c r="D61" s="21">
        <f>C61-$F$8</f>
        <v>3673.17</v>
      </c>
      <c r="E61" s="17"/>
      <c r="F61" s="21">
        <f>$E$5+(D61/$B$2)</f>
        <v>1.7781570000000002</v>
      </c>
      <c r="G61" s="17"/>
      <c r="H61" s="10"/>
      <c r="I61" s="7">
        <v>26</v>
      </c>
      <c r="J61" s="19">
        <f>I61*$B$9</f>
        <v>3744</v>
      </c>
      <c r="K61" s="21">
        <f>J61-$M$8</f>
        <v>3708.59</v>
      </c>
      <c r="L61" s="17"/>
      <c r="M61" s="21">
        <f>$L$4-(K61/$I$2)</f>
        <v>1.0550809999999999</v>
      </c>
      <c r="N61" s="17"/>
      <c r="O61" s="1"/>
      <c r="P61" s="7">
        <v>26</v>
      </c>
      <c r="Q61" s="19">
        <f>P61*$B$9</f>
        <v>3744</v>
      </c>
      <c r="R61" s="21">
        <f>Q61-$F$8</f>
        <v>3673.17</v>
      </c>
      <c r="S61" s="25"/>
      <c r="T61" s="21">
        <f>$S$5+(R61/$P$2)</f>
        <v>1.7781570000000002</v>
      </c>
      <c r="U61" s="17"/>
      <c r="V61" s="1"/>
      <c r="W61" s="1"/>
      <c r="X61" s="1"/>
      <c r="Y61" s="1"/>
      <c r="Z61" s="1"/>
    </row>
    <row r="62" spans="1:26" s="2" customFormat="1" ht="15.75" x14ac:dyDescent="0.25">
      <c r="A62" s="1"/>
      <c r="B62" s="4"/>
      <c r="C62" s="9">
        <f>C61+72</f>
        <v>3816</v>
      </c>
      <c r="D62" s="16"/>
      <c r="E62" s="15">
        <f>(D61+D63)/2</f>
        <v>3745.17</v>
      </c>
      <c r="F62" s="16"/>
      <c r="G62" s="15">
        <f>$E$5+(E62/$B$2)</f>
        <v>1.7853570000000001</v>
      </c>
      <c r="H62" s="10"/>
      <c r="I62" s="4"/>
      <c r="J62" s="9">
        <f>J61+72</f>
        <v>3816</v>
      </c>
      <c r="K62" s="16"/>
      <c r="L62" s="15">
        <f>(K61+K63)/2</f>
        <v>3780.59</v>
      </c>
      <c r="M62" s="16"/>
      <c r="N62" s="15">
        <f>$L$4-(L62/$I$2)</f>
        <v>1.0478809999999998</v>
      </c>
      <c r="O62" s="1"/>
      <c r="P62" s="4"/>
      <c r="Q62" s="9">
        <f>Q61+72</f>
        <v>3816</v>
      </c>
      <c r="R62" s="16"/>
      <c r="S62" s="27">
        <f>(R61+R63)/2</f>
        <v>3745.17</v>
      </c>
      <c r="T62" s="16"/>
      <c r="U62" s="15">
        <f>$S$5+(S62/$B$2)</f>
        <v>1.7853570000000001</v>
      </c>
      <c r="V62" s="1"/>
      <c r="W62" s="1"/>
      <c r="X62" s="1"/>
      <c r="Y62" s="1"/>
      <c r="Z62" s="1"/>
    </row>
    <row r="63" spans="1:26" s="2" customFormat="1" ht="15.75" x14ac:dyDescent="0.25">
      <c r="A63" s="1"/>
      <c r="B63" s="7">
        <v>27</v>
      </c>
      <c r="C63" s="19">
        <f>B63*$B$9</f>
        <v>3888</v>
      </c>
      <c r="D63" s="21">
        <f>C63-$F$8</f>
        <v>3817.17</v>
      </c>
      <c r="E63" s="17"/>
      <c r="F63" s="21">
        <f>$E$5+(D63/$B$2)</f>
        <v>1.7925570000000002</v>
      </c>
      <c r="G63" s="17"/>
      <c r="H63" s="10"/>
      <c r="I63" s="7">
        <v>27</v>
      </c>
      <c r="J63" s="19">
        <f>I63*$B$9</f>
        <v>3888</v>
      </c>
      <c r="K63" s="21">
        <f>J63-$M$8</f>
        <v>3852.59</v>
      </c>
      <c r="L63" s="17"/>
      <c r="M63" s="21">
        <f>$L$4-(K63/$I$2)</f>
        <v>1.040681</v>
      </c>
      <c r="N63" s="17"/>
      <c r="O63" s="1"/>
      <c r="P63" s="7">
        <v>27</v>
      </c>
      <c r="Q63" s="19">
        <f>P63*$B$9</f>
        <v>3888</v>
      </c>
      <c r="R63" s="21">
        <f>Q63-$F$8</f>
        <v>3817.17</v>
      </c>
      <c r="S63" s="25"/>
      <c r="T63" s="21">
        <f>$S$5+(R63/$P$2)</f>
        <v>1.7925570000000002</v>
      </c>
      <c r="U63" s="17"/>
      <c r="V63" s="1"/>
      <c r="W63" s="1"/>
      <c r="X63" s="1"/>
      <c r="Y63" s="1"/>
      <c r="Z63" s="1"/>
    </row>
    <row r="64" spans="1:26" s="2" customFormat="1" ht="15.75" x14ac:dyDescent="0.25">
      <c r="A64" s="1"/>
      <c r="B64" s="4"/>
      <c r="C64" s="9">
        <f>C63+72</f>
        <v>3960</v>
      </c>
      <c r="D64" s="16"/>
      <c r="E64" s="15">
        <f>(D63+D65)/2</f>
        <v>3889.17</v>
      </c>
      <c r="F64" s="16"/>
      <c r="G64" s="15">
        <f>$E$5+(E64/$B$2)</f>
        <v>1.7997570000000001</v>
      </c>
      <c r="H64" s="10"/>
      <c r="I64" s="4"/>
      <c r="J64" s="9">
        <f>J63+72</f>
        <v>3960</v>
      </c>
      <c r="K64" s="16"/>
      <c r="L64" s="15">
        <f>(K63+K65)/2</f>
        <v>3924.59</v>
      </c>
      <c r="M64" s="16"/>
      <c r="N64" s="15">
        <f>$L$4-(L64/$I$2)</f>
        <v>1.0334810000000001</v>
      </c>
      <c r="O64" s="1"/>
      <c r="P64" s="4"/>
      <c r="Q64" s="9">
        <f>Q63+72</f>
        <v>3960</v>
      </c>
      <c r="R64" s="16"/>
      <c r="S64" s="27">
        <f>(R63+R65)/2</f>
        <v>3889.17</v>
      </c>
      <c r="T64" s="16"/>
      <c r="U64" s="15">
        <f>$S$5+(S64/$B$2)</f>
        <v>1.7997570000000001</v>
      </c>
      <c r="V64" s="1"/>
      <c r="W64" s="1"/>
      <c r="X64" s="1"/>
      <c r="Y64" s="1"/>
      <c r="Z64" s="1"/>
    </row>
    <row r="65" spans="1:26" s="2" customFormat="1" ht="15.75" x14ac:dyDescent="0.25">
      <c r="A65" s="1"/>
      <c r="B65" s="7">
        <v>28</v>
      </c>
      <c r="C65" s="19">
        <f>B65*$B$9</f>
        <v>4032</v>
      </c>
      <c r="D65" s="21">
        <f>C65-$F$8</f>
        <v>3961.17</v>
      </c>
      <c r="E65" s="17"/>
      <c r="F65" s="21">
        <f>$E$5+(D65/$B$2)</f>
        <v>1.8069570000000001</v>
      </c>
      <c r="G65" s="17"/>
      <c r="H65" s="10"/>
      <c r="I65" s="7">
        <v>28</v>
      </c>
      <c r="J65" s="19">
        <f>I65*$B$9</f>
        <v>4032</v>
      </c>
      <c r="K65" s="21">
        <f>J65-$M$8</f>
        <v>3996.59</v>
      </c>
      <c r="L65" s="17"/>
      <c r="M65" s="21">
        <f>$L$4-(K65/$I$2)</f>
        <v>1.026281</v>
      </c>
      <c r="N65" s="17"/>
      <c r="O65" s="1"/>
      <c r="P65" s="7">
        <v>28</v>
      </c>
      <c r="Q65" s="19">
        <f>P65*$B$9</f>
        <v>4032</v>
      </c>
      <c r="R65" s="21">
        <f>Q65-$F$8</f>
        <v>3961.17</v>
      </c>
      <c r="S65" s="25"/>
      <c r="T65" s="21">
        <f>$S$5+(R65/$P$2)</f>
        <v>1.8069570000000001</v>
      </c>
      <c r="U65" s="17"/>
      <c r="V65" s="1"/>
      <c r="W65" s="1"/>
      <c r="X65" s="1"/>
      <c r="Y65" s="1"/>
      <c r="Z65" s="1"/>
    </row>
    <row r="66" spans="1:26" s="2" customFormat="1" ht="15.75" x14ac:dyDescent="0.25">
      <c r="A66" s="1"/>
      <c r="B66" s="4"/>
      <c r="C66" s="9">
        <f>C65+72</f>
        <v>4104</v>
      </c>
      <c r="D66" s="16"/>
      <c r="E66" s="15">
        <f>(D65+D67)/2</f>
        <v>4033.17</v>
      </c>
      <c r="F66" s="16"/>
      <c r="G66" s="15">
        <f>$E$5+(E66/$B$2)</f>
        <v>1.814157</v>
      </c>
      <c r="H66" s="10"/>
      <c r="I66" s="4"/>
      <c r="J66" s="9">
        <f>J65+72</f>
        <v>4104</v>
      </c>
      <c r="K66" s="16"/>
      <c r="L66" s="15">
        <f>(K65+K67)/2</f>
        <v>4068.59</v>
      </c>
      <c r="M66" s="16"/>
      <c r="N66" s="15">
        <f>$L$4-(L66/$I$2)</f>
        <v>1.0190809999999999</v>
      </c>
      <c r="O66" s="1"/>
      <c r="P66" s="4"/>
      <c r="Q66" s="9">
        <f>Q65+72</f>
        <v>4104</v>
      </c>
      <c r="R66" s="16"/>
      <c r="S66" s="27">
        <f>(R65+R67)/2</f>
        <v>4033.17</v>
      </c>
      <c r="T66" s="16"/>
      <c r="U66" s="15">
        <f>$S$5+(S66/$B$2)</f>
        <v>1.814157</v>
      </c>
      <c r="V66" s="1"/>
      <c r="W66" s="1"/>
      <c r="X66" s="1"/>
      <c r="Y66" s="1"/>
      <c r="Z66" s="1"/>
    </row>
    <row r="67" spans="1:26" s="2" customFormat="1" ht="15.75" x14ac:dyDescent="0.25">
      <c r="A67" s="1"/>
      <c r="B67" s="7">
        <v>29</v>
      </c>
      <c r="C67" s="19">
        <f>B67*$B$9</f>
        <v>4176</v>
      </c>
      <c r="D67" s="21">
        <f>C67-$F$8</f>
        <v>4105.17</v>
      </c>
      <c r="E67" s="17"/>
      <c r="F67" s="21">
        <f>$E$5+(D67/$B$2)</f>
        <v>1.8213570000000001</v>
      </c>
      <c r="G67" s="17"/>
      <c r="H67" s="10"/>
      <c r="I67" s="7">
        <v>29</v>
      </c>
      <c r="J67" s="19">
        <f>I67*$B$9</f>
        <v>4176</v>
      </c>
      <c r="K67" s="21">
        <f>J67-$M$8</f>
        <v>4140.59</v>
      </c>
      <c r="L67" s="17"/>
      <c r="M67" s="21">
        <f>$L$4-(K67/$I$2)</f>
        <v>1.011881</v>
      </c>
      <c r="N67" s="17"/>
      <c r="O67" s="1"/>
      <c r="P67" s="7">
        <v>29</v>
      </c>
      <c r="Q67" s="19">
        <f>P67*$B$9</f>
        <v>4176</v>
      </c>
      <c r="R67" s="21">
        <f>Q67-$F$8</f>
        <v>4105.17</v>
      </c>
      <c r="S67" s="25"/>
      <c r="T67" s="21">
        <f>$S$5+(R67/$P$2)</f>
        <v>1.8213570000000001</v>
      </c>
      <c r="U67" s="17"/>
      <c r="V67" s="1"/>
      <c r="W67" s="1"/>
      <c r="X67" s="1"/>
      <c r="Y67" s="1"/>
      <c r="Z67" s="1"/>
    </row>
    <row r="68" spans="1:26" s="2" customFormat="1" ht="15.75" x14ac:dyDescent="0.25">
      <c r="A68" s="1"/>
      <c r="B68" s="4"/>
      <c r="C68" s="9">
        <f>C67+72</f>
        <v>4248</v>
      </c>
      <c r="D68" s="16"/>
      <c r="E68" s="15">
        <f>(D67+D69)/2</f>
        <v>4177.17</v>
      </c>
      <c r="F68" s="16"/>
      <c r="G68" s="15">
        <f>$E$5+(E68/$B$2)</f>
        <v>1.828557</v>
      </c>
      <c r="H68" s="10"/>
      <c r="I68" s="4"/>
      <c r="J68" s="9">
        <f>J67+72</f>
        <v>4248</v>
      </c>
      <c r="K68" s="16"/>
      <c r="L68" s="15">
        <f>(K67+K69)/2</f>
        <v>4212.59</v>
      </c>
      <c r="M68" s="16"/>
      <c r="N68" s="15">
        <f>$L$4-(L68/$I$2)</f>
        <v>1.0046809999999999</v>
      </c>
      <c r="O68" s="1"/>
      <c r="P68" s="4"/>
      <c r="Q68" s="9">
        <f>Q67+72</f>
        <v>4248</v>
      </c>
      <c r="R68" s="16"/>
      <c r="S68" s="27">
        <f>(R67+R69)/2</f>
        <v>4177.17</v>
      </c>
      <c r="T68" s="16"/>
      <c r="U68" s="15">
        <f>$S$5+(S68/$B$2)</f>
        <v>1.828557</v>
      </c>
      <c r="V68" s="1"/>
      <c r="W68" s="1"/>
      <c r="X68" s="1"/>
      <c r="Y68" s="1"/>
      <c r="Z68" s="1"/>
    </row>
    <row r="69" spans="1:26" s="2" customFormat="1" ht="16.5" thickBot="1" x14ac:dyDescent="0.3">
      <c r="A69" s="1"/>
      <c r="B69" s="7">
        <v>30</v>
      </c>
      <c r="C69" s="19">
        <f>B69*$B$9</f>
        <v>4320</v>
      </c>
      <c r="D69" s="22">
        <f>C69-$F$8</f>
        <v>4249.17</v>
      </c>
      <c r="E69" s="18"/>
      <c r="F69" s="22">
        <f>$E$5+(D69/$B$2)</f>
        <v>1.8357570000000001</v>
      </c>
      <c r="G69" s="18"/>
      <c r="H69" s="10"/>
      <c r="I69" s="7">
        <v>30</v>
      </c>
      <c r="J69" s="19">
        <f>I69*$B$9</f>
        <v>4320</v>
      </c>
      <c r="K69" s="22">
        <f>J69-$M$8</f>
        <v>4284.59</v>
      </c>
      <c r="L69" s="18"/>
      <c r="M69" s="22">
        <f>$L$4-(K69/$I$2)</f>
        <v>0.99748099999999995</v>
      </c>
      <c r="N69" s="18"/>
      <c r="O69" s="1"/>
      <c r="P69" s="7">
        <v>30</v>
      </c>
      <c r="Q69" s="19">
        <f>P69*$B$9</f>
        <v>4320</v>
      </c>
      <c r="R69" s="22">
        <f>Q69-$F$8</f>
        <v>4249.17</v>
      </c>
      <c r="S69" s="34"/>
      <c r="T69" s="22">
        <f>$S$5+(R69/$P$2)</f>
        <v>1.8357570000000001</v>
      </c>
      <c r="U69" s="18"/>
      <c r="V69" s="1"/>
      <c r="W69" s="1"/>
      <c r="X69" s="1"/>
      <c r="Y69" s="1"/>
      <c r="Z69" s="1"/>
    </row>
    <row r="70" spans="1:26" s="2" customFormat="1" ht="15.75" x14ac:dyDescent="0.25">
      <c r="A70" s="1"/>
      <c r="B70" s="4"/>
      <c r="C70" s="9">
        <f>C69+72</f>
        <v>4392</v>
      </c>
      <c r="D70" s="26"/>
      <c r="E70" s="27">
        <f>(D69+D71)/2</f>
        <v>2124.585</v>
      </c>
      <c r="F70" s="26"/>
      <c r="G70" s="27">
        <f>$E$5+(E70/$B$2)</f>
        <v>1.6232985000000002</v>
      </c>
      <c r="H70" s="10"/>
      <c r="I70" s="4"/>
      <c r="J70" s="9">
        <f>J69+72</f>
        <v>4392</v>
      </c>
      <c r="K70" s="26"/>
      <c r="L70" s="27">
        <f>(K69+K71)/2</f>
        <v>2142.2950000000001</v>
      </c>
      <c r="M70" s="26"/>
      <c r="N70" s="27">
        <f>$L$4-(L70/$I$2)</f>
        <v>1.2117104999999999</v>
      </c>
      <c r="O70" s="1"/>
      <c r="P70" s="4"/>
      <c r="Q70" s="9">
        <f>Q69+72</f>
        <v>4392</v>
      </c>
      <c r="R70" s="26"/>
      <c r="S70" s="27">
        <f>(R69+R71)/2</f>
        <v>2124.585</v>
      </c>
      <c r="T70" s="26"/>
      <c r="U70" s="27">
        <f>$S$5+(S70/$B$2)</f>
        <v>1.6232985000000002</v>
      </c>
      <c r="V70" s="1"/>
      <c r="W70" s="1"/>
      <c r="X70" s="1"/>
      <c r="Y70" s="1"/>
      <c r="Z70" s="1"/>
    </row>
    <row r="71" spans="1:26" ht="15.75" x14ac:dyDescent="0.25">
      <c r="A71" s="1"/>
      <c r="B71" s="4"/>
      <c r="C71" s="9"/>
      <c r="D71" s="26"/>
      <c r="E71" s="27"/>
      <c r="F71" s="26"/>
      <c r="G71" s="27"/>
      <c r="H71" s="10"/>
      <c r="I71" s="4"/>
      <c r="J71" s="9"/>
      <c r="K71" s="26"/>
      <c r="L71" s="27"/>
      <c r="M71" s="26"/>
      <c r="N71" s="27"/>
      <c r="P71" s="4"/>
      <c r="Q71" s="9"/>
      <c r="R71" s="26"/>
      <c r="S71" s="27"/>
      <c r="T71" s="26"/>
      <c r="U71" s="27"/>
      <c r="V71" s="1"/>
      <c r="W71" s="1"/>
      <c r="X71" s="1"/>
      <c r="Y71" s="1"/>
      <c r="Z71" s="1"/>
    </row>
    <row r="72" spans="1:26" x14ac:dyDescent="0.25">
      <c r="F72" s="3">
        <f>E14/$B$2</f>
        <v>2.8917000000000029E-2</v>
      </c>
      <c r="M72" s="3">
        <f>K13/$I$2</f>
        <v>2.5259000000000028E-2</v>
      </c>
      <c r="T72" s="3">
        <f>S14/$B$2</f>
        <v>2.8917000000000029E-2</v>
      </c>
      <c r="V72" s="1"/>
      <c r="W72" s="1"/>
      <c r="X72" s="1"/>
      <c r="Y72" s="1"/>
      <c r="Z72" s="1"/>
    </row>
    <row r="73" spans="1:26" x14ac:dyDescent="0.25">
      <c r="C73" t="s">
        <v>0</v>
      </c>
      <c r="D73">
        <f>$E$5+$F$72</f>
        <v>1.4397570000000002</v>
      </c>
      <c r="J73" t="s">
        <v>0</v>
      </c>
      <c r="K73">
        <f>$L$4+$M$72</f>
        <v>1.4511989999999999</v>
      </c>
      <c r="Q73" t="s">
        <v>0</v>
      </c>
      <c r="R73">
        <f>$E$5+$F$72</f>
        <v>1.4397570000000002</v>
      </c>
      <c r="V73" s="1"/>
      <c r="W73" s="1"/>
      <c r="X73" s="1"/>
      <c r="Y73" s="1"/>
      <c r="Z73" s="1"/>
    </row>
    <row r="74" spans="1:26" x14ac:dyDescent="0.25">
      <c r="C74" t="s">
        <v>1</v>
      </c>
      <c r="D74">
        <f>$E$5-$F$72</f>
        <v>1.381923</v>
      </c>
      <c r="J74" t="s">
        <v>1</v>
      </c>
      <c r="K74">
        <f>$L$4-$M$72</f>
        <v>1.4006810000000001</v>
      </c>
      <c r="Q74" t="s">
        <v>1</v>
      </c>
      <c r="R74">
        <f>$E$5-$F$72</f>
        <v>1.381923</v>
      </c>
      <c r="V74" s="1"/>
      <c r="W74" s="1"/>
      <c r="X74" s="1"/>
      <c r="Y74" s="1"/>
      <c r="Z74" s="1"/>
    </row>
    <row r="75" spans="1:26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6:26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6:26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</sheetData>
  <mergeCells count="13">
    <mergeCell ref="R3:S3"/>
    <mergeCell ref="B3:C3"/>
    <mergeCell ref="D3:E3"/>
    <mergeCell ref="I3:J3"/>
    <mergeCell ref="K3:L3"/>
    <mergeCell ref="P3:Q3"/>
    <mergeCell ref="T9:U9"/>
    <mergeCell ref="A4:A5"/>
    <mergeCell ref="D9:E9"/>
    <mergeCell ref="F9:G9"/>
    <mergeCell ref="K9:L9"/>
    <mergeCell ref="M9:N9"/>
    <mergeCell ref="R9:S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zoomScale="75" zoomScaleNormal="75" workbookViewId="0">
      <selection activeCell="L4" sqref="L4"/>
    </sheetView>
  </sheetViews>
  <sheetFormatPr defaultRowHeight="15" x14ac:dyDescent="0.25"/>
  <cols>
    <col min="1" max="1" width="25.28515625" customWidth="1"/>
    <col min="2" max="2" width="13.140625" customWidth="1"/>
    <col min="3" max="3" width="15.7109375" customWidth="1"/>
    <col min="4" max="4" width="12.28515625" customWidth="1"/>
    <col min="5" max="5" width="13.85546875" customWidth="1"/>
    <col min="6" max="6" width="12.42578125" customWidth="1"/>
    <col min="7" max="7" width="12.5703125" customWidth="1"/>
    <col min="8" max="8" width="9.140625" style="1"/>
    <col min="9" max="9" width="12" customWidth="1"/>
    <col min="10" max="10" width="13" customWidth="1"/>
    <col min="11" max="11" width="12.5703125" customWidth="1"/>
    <col min="12" max="12" width="13.140625" customWidth="1"/>
    <col min="13" max="13" width="12" customWidth="1"/>
    <col min="14" max="14" width="12.5703125" customWidth="1"/>
    <col min="15" max="15" width="9.140625" style="1"/>
    <col min="16" max="16" width="11.7109375" customWidth="1"/>
    <col min="17" max="17" width="13" customWidth="1"/>
    <col min="18" max="18" width="14.28515625" customWidth="1"/>
    <col min="19" max="19" width="13" customWidth="1"/>
    <col min="20" max="20" width="12.140625" customWidth="1"/>
    <col min="21" max="21" width="13.5703125" customWidth="1"/>
  </cols>
  <sheetData>
    <row r="1" spans="1:26" ht="15.75" x14ac:dyDescent="0.25">
      <c r="B1" s="9">
        <v>10000</v>
      </c>
      <c r="C1" s="9"/>
      <c r="D1" s="9"/>
      <c r="E1" s="9"/>
      <c r="F1" s="9"/>
      <c r="G1" s="9"/>
      <c r="H1" s="10"/>
      <c r="I1" s="9">
        <f>B1</f>
        <v>10000</v>
      </c>
      <c r="J1" s="9"/>
      <c r="K1" s="9"/>
      <c r="L1" s="9"/>
      <c r="M1" s="9"/>
      <c r="N1" s="9"/>
      <c r="P1" s="9">
        <f>B1</f>
        <v>10000</v>
      </c>
      <c r="Q1" s="9"/>
      <c r="R1" s="9"/>
      <c r="S1" s="9"/>
      <c r="T1" s="9"/>
      <c r="U1" s="9"/>
      <c r="V1" s="1"/>
      <c r="W1" s="1"/>
      <c r="X1" s="1"/>
      <c r="Y1" s="1"/>
      <c r="Z1" s="1"/>
    </row>
    <row r="2" spans="1:26" ht="15.75" x14ac:dyDescent="0.25">
      <c r="A2" t="s">
        <v>4</v>
      </c>
      <c r="B2" s="9">
        <v>10000</v>
      </c>
      <c r="C2" s="9"/>
      <c r="D2" s="9"/>
      <c r="E2" s="9"/>
      <c r="F2" s="9"/>
      <c r="G2" s="9"/>
      <c r="H2" s="10"/>
      <c r="I2" s="9">
        <f>B2</f>
        <v>10000</v>
      </c>
      <c r="J2" s="9"/>
      <c r="K2" s="9"/>
      <c r="L2" s="9"/>
      <c r="M2" s="9"/>
      <c r="N2" s="9"/>
      <c r="P2" s="9">
        <f>B2</f>
        <v>10000</v>
      </c>
      <c r="Q2" s="9"/>
      <c r="R2" s="9"/>
      <c r="S2" s="9"/>
      <c r="T2" s="9"/>
      <c r="U2" s="9"/>
      <c r="V2" s="1"/>
      <c r="W2" s="1"/>
      <c r="X2" s="1"/>
      <c r="Y2" s="1"/>
      <c r="Z2" s="1"/>
    </row>
    <row r="3" spans="1:26" ht="15.75" x14ac:dyDescent="0.25">
      <c r="B3" s="37" t="s">
        <v>2</v>
      </c>
      <c r="C3" s="38"/>
      <c r="D3" s="37" t="s">
        <v>3</v>
      </c>
      <c r="E3" s="38"/>
      <c r="F3" s="11"/>
      <c r="G3" s="9"/>
      <c r="H3" s="10"/>
      <c r="I3" s="37" t="s">
        <v>3</v>
      </c>
      <c r="J3" s="38"/>
      <c r="K3" s="37" t="s">
        <v>6</v>
      </c>
      <c r="L3" s="38"/>
      <c r="M3" s="11"/>
      <c r="N3" s="9"/>
      <c r="P3" s="37" t="s">
        <v>2</v>
      </c>
      <c r="Q3" s="38"/>
      <c r="R3" s="37" t="s">
        <v>3</v>
      </c>
      <c r="S3" s="38"/>
      <c r="T3" s="11"/>
      <c r="U3" s="9"/>
      <c r="V3" s="1"/>
      <c r="W3" s="1"/>
      <c r="X3" s="1"/>
      <c r="Y3" s="1"/>
      <c r="Z3" s="1"/>
    </row>
    <row r="4" spans="1:26" ht="15.75" x14ac:dyDescent="0.25">
      <c r="A4" s="41" t="s">
        <v>8</v>
      </c>
      <c r="B4" s="9"/>
      <c r="C4" s="23">
        <v>1.4317299999999999</v>
      </c>
      <c r="D4" s="6">
        <f>C4</f>
        <v>1.4317299999999999</v>
      </c>
      <c r="E4" s="9"/>
      <c r="F4" s="9"/>
      <c r="G4" s="9"/>
      <c r="H4" s="10"/>
      <c r="I4" s="6">
        <f>D4</f>
        <v>1.4317299999999999</v>
      </c>
      <c r="J4" s="10"/>
      <c r="K4" s="9"/>
      <c r="L4" s="23">
        <v>1.4263300000000001</v>
      </c>
      <c r="M4" s="9"/>
      <c r="N4" s="9"/>
      <c r="P4" s="9"/>
      <c r="Q4" s="23">
        <f>L4</f>
        <v>1.4263300000000001</v>
      </c>
      <c r="R4" s="6">
        <f>Q4</f>
        <v>1.4263300000000001</v>
      </c>
      <c r="S4" s="9"/>
      <c r="T4" s="9"/>
      <c r="U4" s="9"/>
      <c r="V4" s="1"/>
      <c r="W4" s="1"/>
      <c r="X4" s="1"/>
      <c r="Y4" s="1"/>
      <c r="Z4" s="1"/>
    </row>
    <row r="5" spans="1:26" ht="15.75" x14ac:dyDescent="0.25">
      <c r="A5" s="41"/>
      <c r="B5" s="23">
        <v>1.42408</v>
      </c>
      <c r="C5" s="9"/>
      <c r="D5" s="9"/>
      <c r="E5" s="24">
        <v>1.41022</v>
      </c>
      <c r="F5" s="9"/>
      <c r="G5" s="9"/>
      <c r="H5" s="10"/>
      <c r="I5" s="10"/>
      <c r="J5" s="6">
        <f>E5</f>
        <v>1.41022</v>
      </c>
      <c r="K5" s="5">
        <f>J5</f>
        <v>1.41022</v>
      </c>
      <c r="L5" s="9"/>
      <c r="M5" s="9"/>
      <c r="N5" s="9"/>
      <c r="P5" s="23">
        <f>K5</f>
        <v>1.41022</v>
      </c>
      <c r="Q5" s="9"/>
      <c r="R5" s="9"/>
      <c r="S5" s="24">
        <v>1.38063</v>
      </c>
      <c r="T5" s="9"/>
      <c r="U5" s="9"/>
      <c r="V5" s="1"/>
      <c r="W5" s="1"/>
      <c r="X5" s="1"/>
      <c r="Y5" s="1"/>
      <c r="Z5" s="1"/>
    </row>
    <row r="6" spans="1:26" ht="15.75" x14ac:dyDescent="0.25">
      <c r="A6" t="s">
        <v>7</v>
      </c>
      <c r="B6" s="9"/>
      <c r="C6" s="8">
        <f>ABS(C4-B5)</f>
        <v>7.6499999999999346E-3</v>
      </c>
      <c r="D6" s="9"/>
      <c r="E6" s="8">
        <f>ABS(D4-E5)</f>
        <v>2.1509999999999918E-2</v>
      </c>
      <c r="F6" s="9"/>
      <c r="G6" s="9"/>
      <c r="H6" s="10"/>
      <c r="I6" s="9"/>
      <c r="J6" s="10">
        <f>ABS(I4-J5)</f>
        <v>2.1509999999999918E-2</v>
      </c>
      <c r="K6" s="10"/>
      <c r="L6" s="9">
        <f>ABS(L4-K5)</f>
        <v>1.6110000000000069E-2</v>
      </c>
      <c r="M6" s="9"/>
      <c r="N6" s="9"/>
      <c r="P6" s="9"/>
      <c r="Q6" s="8">
        <f>ABS(Q4-P5)</f>
        <v>1.6110000000000069E-2</v>
      </c>
      <c r="R6" s="9"/>
      <c r="S6" s="8">
        <f>ABS(R4-S5)</f>
        <v>4.5700000000000074E-2</v>
      </c>
      <c r="T6" s="9"/>
      <c r="U6" s="9"/>
      <c r="V6" s="1"/>
      <c r="W6" s="1"/>
      <c r="X6" s="1"/>
      <c r="Y6" s="1"/>
      <c r="Z6" s="1"/>
    </row>
    <row r="7" spans="1:26" ht="15.75" x14ac:dyDescent="0.25">
      <c r="A7" t="s">
        <v>5</v>
      </c>
      <c r="B7" s="9"/>
      <c r="C7" s="9"/>
      <c r="D7" s="9"/>
      <c r="E7" s="9"/>
      <c r="F7" s="12">
        <f>C6+E6</f>
        <v>2.9159999999999853E-2</v>
      </c>
      <c r="G7" s="9"/>
      <c r="H7" s="10"/>
      <c r="I7" s="9"/>
      <c r="J7" s="9"/>
      <c r="K7" s="9"/>
      <c r="L7" s="9"/>
      <c r="M7" s="12">
        <f>J6+L6</f>
        <v>3.7619999999999987E-2</v>
      </c>
      <c r="N7" s="9"/>
      <c r="P7" s="9"/>
      <c r="Q7" s="9"/>
      <c r="R7" s="9"/>
      <c r="S7" s="9"/>
      <c r="T7" s="12">
        <f>Q6+S6</f>
        <v>6.1810000000000143E-2</v>
      </c>
      <c r="U7" s="9"/>
      <c r="V7" s="1"/>
      <c r="W7" s="1"/>
      <c r="X7" s="1"/>
      <c r="Y7" s="1"/>
      <c r="Z7" s="1"/>
    </row>
    <row r="8" spans="1:26" ht="15.75" x14ac:dyDescent="0.25">
      <c r="A8" t="s">
        <v>9</v>
      </c>
      <c r="B8" s="9"/>
      <c r="C8" s="9"/>
      <c r="D8" s="9"/>
      <c r="E8" s="9"/>
      <c r="F8" s="12">
        <f>F7*B1</f>
        <v>291.59999999999854</v>
      </c>
      <c r="G8" s="9"/>
      <c r="H8" s="10"/>
      <c r="I8" s="9"/>
      <c r="J8" s="9"/>
      <c r="K8" s="9"/>
      <c r="L8" s="9"/>
      <c r="M8" s="12">
        <f>M7*I1</f>
        <v>376.19999999999987</v>
      </c>
      <c r="N8" s="9"/>
      <c r="P8" s="9"/>
      <c r="Q8" s="9"/>
      <c r="R8" s="9"/>
      <c r="S8" s="9"/>
      <c r="T8" s="12">
        <f>T7*P1</f>
        <v>618.10000000000139</v>
      </c>
      <c r="U8" s="9"/>
      <c r="V8" s="1"/>
      <c r="W8" s="1"/>
      <c r="X8" s="1"/>
      <c r="Y8" s="1"/>
      <c r="Z8" s="1"/>
    </row>
    <row r="9" spans="1:26" ht="16.5" thickBot="1" x14ac:dyDescent="0.3">
      <c r="A9" s="1"/>
      <c r="B9" s="9">
        <f>12*12</f>
        <v>144</v>
      </c>
      <c r="C9" s="9"/>
      <c r="D9" s="39" t="s">
        <v>10</v>
      </c>
      <c r="E9" s="39"/>
      <c r="F9" s="39" t="s">
        <v>13</v>
      </c>
      <c r="G9" s="39"/>
      <c r="H9" s="10"/>
      <c r="I9" s="9">
        <f>12*12</f>
        <v>144</v>
      </c>
      <c r="J9" s="9"/>
      <c r="K9" s="39" t="s">
        <v>10</v>
      </c>
      <c r="L9" s="39"/>
      <c r="M9" s="39" t="s">
        <v>14</v>
      </c>
      <c r="N9" s="39"/>
      <c r="P9" s="9">
        <f>12*12</f>
        <v>144</v>
      </c>
      <c r="Q9" s="9"/>
      <c r="R9" s="39" t="s">
        <v>10</v>
      </c>
      <c r="S9" s="39"/>
      <c r="T9" s="39" t="s">
        <v>13</v>
      </c>
      <c r="U9" s="39"/>
      <c r="V9" s="1"/>
      <c r="W9" s="1"/>
      <c r="X9" s="1"/>
      <c r="Y9" s="1"/>
      <c r="Z9" s="1"/>
    </row>
    <row r="10" spans="1:26" ht="16.5" thickBot="1" x14ac:dyDescent="0.3">
      <c r="A10" s="1"/>
      <c r="B10" s="9"/>
      <c r="C10" s="9"/>
      <c r="D10" s="30" t="s">
        <v>11</v>
      </c>
      <c r="E10" s="31" t="s">
        <v>12</v>
      </c>
      <c r="F10" s="30" t="s">
        <v>11</v>
      </c>
      <c r="G10" s="31" t="s">
        <v>12</v>
      </c>
      <c r="H10" s="10"/>
      <c r="I10" s="9"/>
      <c r="J10" s="9"/>
      <c r="K10" s="30" t="s">
        <v>11</v>
      </c>
      <c r="L10" s="31" t="s">
        <v>12</v>
      </c>
      <c r="M10" s="32" t="s">
        <v>11</v>
      </c>
      <c r="N10" s="31" t="s">
        <v>12</v>
      </c>
      <c r="P10" s="9"/>
      <c r="Q10" s="9"/>
      <c r="R10" s="30" t="s">
        <v>11</v>
      </c>
      <c r="S10" s="31" t="s">
        <v>12</v>
      </c>
      <c r="T10" s="28" t="s">
        <v>11</v>
      </c>
      <c r="U10" s="29" t="s">
        <v>12</v>
      </c>
      <c r="V10" s="1"/>
      <c r="W10" s="1"/>
      <c r="X10" s="1"/>
      <c r="Y10" s="1"/>
      <c r="Z10" s="1"/>
    </row>
    <row r="11" spans="1:26" s="2" customFormat="1" ht="15.75" x14ac:dyDescent="0.25">
      <c r="A11" s="1"/>
      <c r="B11" s="7">
        <v>1</v>
      </c>
      <c r="C11" s="19">
        <f>B11*$B$9</f>
        <v>144</v>
      </c>
      <c r="D11" s="20">
        <f>C11-$F$8</f>
        <v>-147.59999999999854</v>
      </c>
      <c r="E11" s="13"/>
      <c r="F11" s="20">
        <f>$E$5+(D11/$B$2)</f>
        <v>1.3954600000000001</v>
      </c>
      <c r="G11" s="13"/>
      <c r="H11" s="10"/>
      <c r="I11" s="7">
        <v>1</v>
      </c>
      <c r="J11" s="19">
        <f>I11*$B$9</f>
        <v>144</v>
      </c>
      <c r="K11" s="21">
        <f>J11-$M$8</f>
        <v>-232.19999999999987</v>
      </c>
      <c r="L11" s="17"/>
      <c r="M11" s="20">
        <f>$L$4-(K11/$I$2)</f>
        <v>1.4495500000000001</v>
      </c>
      <c r="N11" s="13"/>
      <c r="O11" s="1"/>
      <c r="P11" s="7">
        <v>1</v>
      </c>
      <c r="Q11" s="19">
        <f>P11*$B$9</f>
        <v>144</v>
      </c>
      <c r="R11" s="20">
        <f>Q11-$T$8</f>
        <v>-474.10000000000139</v>
      </c>
      <c r="S11" s="33"/>
      <c r="T11" s="20">
        <f>$S$5+(R11/$P$2)</f>
        <v>1.3332199999999998</v>
      </c>
      <c r="U11" s="13"/>
      <c r="V11" s="1"/>
      <c r="W11" s="1"/>
      <c r="X11" s="1"/>
      <c r="Y11" s="1"/>
      <c r="Z11" s="1"/>
    </row>
    <row r="12" spans="1:26" ht="15.75" x14ac:dyDescent="0.25">
      <c r="A12" s="1"/>
      <c r="B12" s="4"/>
      <c r="C12" s="9">
        <f>C11+72</f>
        <v>216</v>
      </c>
      <c r="D12" s="14"/>
      <c r="E12" s="15">
        <f>(D11+D13)/2</f>
        <v>-75.599999999998545</v>
      </c>
      <c r="F12" s="16"/>
      <c r="G12" s="15">
        <f>$E$5+(E12/$B$2)</f>
        <v>1.4026600000000002</v>
      </c>
      <c r="H12" s="10"/>
      <c r="I12" s="4"/>
      <c r="J12" s="9">
        <f>J11+72</f>
        <v>216</v>
      </c>
      <c r="K12" s="14"/>
      <c r="L12" s="15">
        <f>(K11+K13)/2</f>
        <v>-160.19999999999987</v>
      </c>
      <c r="M12" s="16"/>
      <c r="N12" s="15">
        <f>$L$4-(L12/$I$2)</f>
        <v>1.44235</v>
      </c>
      <c r="P12" s="4"/>
      <c r="Q12" s="9">
        <f>Q11+72</f>
        <v>216</v>
      </c>
      <c r="R12" s="14"/>
      <c r="S12" s="27">
        <f>(R11+R13)/2</f>
        <v>-238.84999999999997</v>
      </c>
      <c r="T12" s="16"/>
      <c r="U12" s="15">
        <f>$S$5+(S12/$B$2)</f>
        <v>1.3567450000000001</v>
      </c>
      <c r="V12" s="1"/>
      <c r="W12" s="1"/>
      <c r="X12" s="1"/>
      <c r="Y12" s="1"/>
      <c r="Z12" s="1"/>
    </row>
    <row r="13" spans="1:26" s="2" customFormat="1" ht="15.75" x14ac:dyDescent="0.25">
      <c r="A13" s="1"/>
      <c r="B13" s="7">
        <v>2</v>
      </c>
      <c r="C13" s="19">
        <f>B13*$B$9</f>
        <v>288</v>
      </c>
      <c r="D13" s="21">
        <f>C13-$F$8</f>
        <v>-3.5999999999985448</v>
      </c>
      <c r="E13" s="17"/>
      <c r="F13" s="21">
        <f>$E$5+(D13/$B$2)</f>
        <v>1.4098600000000001</v>
      </c>
      <c r="G13" s="17"/>
      <c r="H13" s="10"/>
      <c r="I13" s="7">
        <v>2</v>
      </c>
      <c r="J13" s="19">
        <f>I13*$B$9</f>
        <v>288</v>
      </c>
      <c r="K13" s="21">
        <f>J13-$M$8</f>
        <v>-88.199999999999875</v>
      </c>
      <c r="L13" s="17"/>
      <c r="M13" s="21">
        <f>$L$4-(K13/$I$2)</f>
        <v>1.4351500000000001</v>
      </c>
      <c r="N13" s="17"/>
      <c r="O13" s="1"/>
      <c r="P13" s="7">
        <v>2</v>
      </c>
      <c r="Q13" s="19">
        <f>P13*$B$9</f>
        <v>288</v>
      </c>
      <c r="R13" s="21">
        <f>Q13-$F$8</f>
        <v>-3.5999999999985448</v>
      </c>
      <c r="S13" s="25"/>
      <c r="T13" s="21">
        <f>$S$5+(R13/$P$2)</f>
        <v>1.3802700000000001</v>
      </c>
      <c r="U13" s="17"/>
      <c r="V13" s="1"/>
      <c r="W13" s="1"/>
      <c r="X13" s="1"/>
      <c r="Y13" s="1"/>
      <c r="Z13" s="1"/>
    </row>
    <row r="14" spans="1:26" ht="15.75" x14ac:dyDescent="0.25">
      <c r="A14" s="1"/>
      <c r="B14" s="4"/>
      <c r="C14" s="9">
        <f>C13+72</f>
        <v>360</v>
      </c>
      <c r="D14" s="14"/>
      <c r="E14" s="15">
        <f>(D13+D15)/2</f>
        <v>68.400000000001455</v>
      </c>
      <c r="F14" s="16"/>
      <c r="G14" s="15">
        <f>$E$5+(E14/$B$2)</f>
        <v>1.4170600000000002</v>
      </c>
      <c r="H14" s="10"/>
      <c r="I14" s="4"/>
      <c r="J14" s="9">
        <f>J13+72</f>
        <v>360</v>
      </c>
      <c r="K14" s="14"/>
      <c r="L14" s="15">
        <f t="shared" ref="L14:L32" si="0">(K13+K15)/2</f>
        <v>-16.199999999999875</v>
      </c>
      <c r="M14" s="16"/>
      <c r="N14" s="15">
        <f>$L$4-(L14/$I$2)</f>
        <v>1.4279500000000001</v>
      </c>
      <c r="P14" s="4"/>
      <c r="Q14" s="9">
        <f>Q13+72</f>
        <v>360</v>
      </c>
      <c r="R14" s="14"/>
      <c r="S14" s="27">
        <f>(R13+R15)/2</f>
        <v>68.400000000001455</v>
      </c>
      <c r="T14" s="16"/>
      <c r="U14" s="15">
        <f>$S$5+(S14/$B$2)</f>
        <v>1.3874700000000002</v>
      </c>
      <c r="V14" s="1"/>
      <c r="W14" s="1"/>
      <c r="X14" s="1"/>
      <c r="Y14" s="1"/>
      <c r="Z14" s="1"/>
    </row>
    <row r="15" spans="1:26" s="2" customFormat="1" ht="15.75" x14ac:dyDescent="0.25">
      <c r="A15" s="1"/>
      <c r="B15" s="7">
        <v>3</v>
      </c>
      <c r="C15" s="19">
        <f>B15*$B$9</f>
        <v>432</v>
      </c>
      <c r="D15" s="21">
        <f>C15-$F$8</f>
        <v>140.40000000000146</v>
      </c>
      <c r="E15" s="17"/>
      <c r="F15" s="21">
        <f>$E$5+(D15/$B$2)</f>
        <v>1.4242600000000001</v>
      </c>
      <c r="G15" s="17"/>
      <c r="H15" s="10"/>
      <c r="I15" s="7">
        <v>3</v>
      </c>
      <c r="J15" s="19">
        <f>I15*$B$9</f>
        <v>432</v>
      </c>
      <c r="K15" s="21">
        <f>J15-$M$8</f>
        <v>55.800000000000125</v>
      </c>
      <c r="L15" s="17"/>
      <c r="M15" s="21">
        <f>$L$4-(K15/$I$2)</f>
        <v>1.4207500000000002</v>
      </c>
      <c r="N15" s="17"/>
      <c r="O15" s="1"/>
      <c r="P15" s="7">
        <v>3</v>
      </c>
      <c r="Q15" s="19">
        <f>P15*$B$9</f>
        <v>432</v>
      </c>
      <c r="R15" s="21">
        <f>Q15-$F$8</f>
        <v>140.40000000000146</v>
      </c>
      <c r="S15" s="25"/>
      <c r="T15" s="21">
        <f>$S$5+(R15/$P$2)</f>
        <v>1.3946700000000001</v>
      </c>
      <c r="U15" s="17"/>
      <c r="V15" s="1"/>
      <c r="W15" s="1"/>
      <c r="X15" s="1"/>
      <c r="Y15" s="1"/>
      <c r="Z15" s="1"/>
    </row>
    <row r="16" spans="1:26" ht="15.75" x14ac:dyDescent="0.25">
      <c r="A16" s="1"/>
      <c r="B16" s="4"/>
      <c r="C16" s="9">
        <f>C15+72</f>
        <v>504</v>
      </c>
      <c r="D16" s="14"/>
      <c r="E16" s="15">
        <f>(D15+D17)/2</f>
        <v>212.40000000000146</v>
      </c>
      <c r="F16" s="16"/>
      <c r="G16" s="15">
        <f>$E$5+(E16/$B$2)</f>
        <v>1.4314600000000002</v>
      </c>
      <c r="H16" s="10"/>
      <c r="I16" s="4"/>
      <c r="J16" s="9">
        <f>J15+72</f>
        <v>504</v>
      </c>
      <c r="K16" s="14"/>
      <c r="L16" s="15">
        <f t="shared" si="0"/>
        <v>127.80000000000013</v>
      </c>
      <c r="M16" s="16"/>
      <c r="N16" s="15">
        <f>$L$4-(L16/$I$2)</f>
        <v>1.4135500000000001</v>
      </c>
      <c r="P16" s="4"/>
      <c r="Q16" s="9">
        <f>Q15+72</f>
        <v>504</v>
      </c>
      <c r="R16" s="14"/>
      <c r="S16" s="27">
        <f>(R15+R17)/2</f>
        <v>212.40000000000146</v>
      </c>
      <c r="T16" s="16"/>
      <c r="U16" s="15">
        <f>$S$5+(S16/$B$2)</f>
        <v>1.4018700000000002</v>
      </c>
      <c r="V16" s="1"/>
      <c r="W16" s="1"/>
      <c r="X16" s="1"/>
      <c r="Y16" s="1"/>
      <c r="Z16" s="1"/>
    </row>
    <row r="17" spans="1:26" s="2" customFormat="1" ht="15.75" x14ac:dyDescent="0.25">
      <c r="A17" s="1"/>
      <c r="B17" s="7">
        <v>4</v>
      </c>
      <c r="C17" s="19">
        <f>B17*$B$9</f>
        <v>576</v>
      </c>
      <c r="D17" s="21">
        <f>C17-$F$8</f>
        <v>284.40000000000146</v>
      </c>
      <c r="E17" s="17"/>
      <c r="F17" s="21">
        <f>$E$5+(D17/$B$2)</f>
        <v>1.4386600000000003</v>
      </c>
      <c r="G17" s="17"/>
      <c r="H17" s="10"/>
      <c r="I17" s="7">
        <v>4</v>
      </c>
      <c r="J17" s="19">
        <f>I17*$B$9</f>
        <v>576</v>
      </c>
      <c r="K17" s="21">
        <f>J17-$M$8</f>
        <v>199.80000000000013</v>
      </c>
      <c r="L17" s="17"/>
      <c r="M17" s="21">
        <f>$L$4-(K17/$I$2)</f>
        <v>1.40635</v>
      </c>
      <c r="N17" s="17"/>
      <c r="O17" s="1"/>
      <c r="P17" s="7">
        <v>4</v>
      </c>
      <c r="Q17" s="19">
        <f>P17*$B$9</f>
        <v>576</v>
      </c>
      <c r="R17" s="21">
        <f>Q17-$F$8</f>
        <v>284.40000000000146</v>
      </c>
      <c r="S17" s="25"/>
      <c r="T17" s="21">
        <f>$S$5+(R17/$P$2)</f>
        <v>1.4090700000000003</v>
      </c>
      <c r="U17" s="17"/>
      <c r="V17" s="1"/>
      <c r="W17" s="1"/>
      <c r="X17" s="1"/>
      <c r="Y17" s="1"/>
      <c r="Z17" s="1"/>
    </row>
    <row r="18" spans="1:26" ht="15.75" x14ac:dyDescent="0.25">
      <c r="A18" s="1"/>
      <c r="B18" s="4"/>
      <c r="C18" s="9">
        <f>C17+72</f>
        <v>648</v>
      </c>
      <c r="D18" s="14"/>
      <c r="E18" s="15">
        <f>(D17+D19)/2</f>
        <v>356.40000000000146</v>
      </c>
      <c r="F18" s="16"/>
      <c r="G18" s="15">
        <f>$E$5+(E18/$B$2)</f>
        <v>1.4458600000000001</v>
      </c>
      <c r="H18" s="10"/>
      <c r="I18" s="4"/>
      <c r="J18" s="9">
        <f>J17+72</f>
        <v>648</v>
      </c>
      <c r="K18" s="14"/>
      <c r="L18" s="15">
        <f t="shared" si="0"/>
        <v>271.80000000000013</v>
      </c>
      <c r="M18" s="16"/>
      <c r="N18" s="15">
        <f>$L$4-(L18/$I$2)</f>
        <v>1.3991500000000001</v>
      </c>
      <c r="P18" s="4"/>
      <c r="Q18" s="9">
        <f>Q17+72</f>
        <v>648</v>
      </c>
      <c r="R18" s="14"/>
      <c r="S18" s="27">
        <f>(R17+R19)/2</f>
        <v>356.40000000000146</v>
      </c>
      <c r="T18" s="16"/>
      <c r="U18" s="15">
        <f>$S$5+(S18/$B$2)</f>
        <v>1.4162700000000001</v>
      </c>
      <c r="V18" s="1"/>
      <c r="W18" s="1"/>
      <c r="X18" s="1"/>
      <c r="Y18" s="1"/>
      <c r="Z18" s="1"/>
    </row>
    <row r="19" spans="1:26" s="2" customFormat="1" ht="15.75" x14ac:dyDescent="0.25">
      <c r="A19" s="1"/>
      <c r="B19" s="7">
        <v>5</v>
      </c>
      <c r="C19" s="19">
        <f>B19*$B$9</f>
        <v>720</v>
      </c>
      <c r="D19" s="21">
        <f>C19-$F$8</f>
        <v>428.40000000000146</v>
      </c>
      <c r="E19" s="17"/>
      <c r="F19" s="21">
        <f>$E$5+(D19/$B$2)</f>
        <v>1.4530600000000002</v>
      </c>
      <c r="G19" s="17"/>
      <c r="H19" s="10"/>
      <c r="I19" s="7">
        <v>5</v>
      </c>
      <c r="J19" s="19">
        <f>I19*$B$9</f>
        <v>720</v>
      </c>
      <c r="K19" s="21">
        <f>J19-$M$8</f>
        <v>343.80000000000013</v>
      </c>
      <c r="L19" s="17"/>
      <c r="M19" s="21">
        <f>$L$4-(K19/$I$2)</f>
        <v>1.39195</v>
      </c>
      <c r="N19" s="17"/>
      <c r="O19" s="1"/>
      <c r="P19" s="7">
        <v>5</v>
      </c>
      <c r="Q19" s="19">
        <f>P19*$B$9</f>
        <v>720</v>
      </c>
      <c r="R19" s="21">
        <f>Q19-$F$8</f>
        <v>428.40000000000146</v>
      </c>
      <c r="S19" s="25"/>
      <c r="T19" s="21">
        <f>$S$5+(R19/$P$2)</f>
        <v>1.4234700000000002</v>
      </c>
      <c r="U19" s="17"/>
      <c r="V19" s="1"/>
      <c r="W19" s="1"/>
      <c r="X19" s="1"/>
      <c r="Y19" s="1"/>
      <c r="Z19" s="1"/>
    </row>
    <row r="20" spans="1:26" ht="15.75" x14ac:dyDescent="0.25">
      <c r="A20" s="1"/>
      <c r="B20" s="4"/>
      <c r="C20" s="9">
        <f>C19+72</f>
        <v>792</v>
      </c>
      <c r="D20" s="14"/>
      <c r="E20" s="15">
        <f>(D19+D21)/2</f>
        <v>500.40000000000146</v>
      </c>
      <c r="F20" s="16"/>
      <c r="G20" s="15">
        <f>$E$5+(E20/$B$2)</f>
        <v>1.4602600000000001</v>
      </c>
      <c r="H20" s="10"/>
      <c r="I20" s="4"/>
      <c r="J20" s="9">
        <f>J19+72</f>
        <v>792</v>
      </c>
      <c r="K20" s="14"/>
      <c r="L20" s="15">
        <f t="shared" si="0"/>
        <v>415.80000000000013</v>
      </c>
      <c r="M20" s="16"/>
      <c r="N20" s="15">
        <f>$L$4-(L20/$I$2)</f>
        <v>1.3847500000000001</v>
      </c>
      <c r="P20" s="4"/>
      <c r="Q20" s="9">
        <f>Q19+72</f>
        <v>792</v>
      </c>
      <c r="R20" s="14"/>
      <c r="S20" s="27">
        <f>(R19+R21)/2</f>
        <v>500.40000000000146</v>
      </c>
      <c r="T20" s="16"/>
      <c r="U20" s="15">
        <f>$S$5+(S20/$B$2)</f>
        <v>1.4306700000000001</v>
      </c>
      <c r="V20" s="1"/>
      <c r="W20" s="1"/>
      <c r="X20" s="1"/>
      <c r="Y20" s="1"/>
      <c r="Z20" s="1"/>
    </row>
    <row r="21" spans="1:26" s="2" customFormat="1" ht="15.75" x14ac:dyDescent="0.25">
      <c r="A21" s="1"/>
      <c r="B21" s="7">
        <v>6</v>
      </c>
      <c r="C21" s="19">
        <f>B21*$B$9</f>
        <v>864</v>
      </c>
      <c r="D21" s="21">
        <f>C21-$F$8</f>
        <v>572.40000000000146</v>
      </c>
      <c r="E21" s="17"/>
      <c r="F21" s="21">
        <f>$E$5+(D21/$B$2)</f>
        <v>1.4674600000000002</v>
      </c>
      <c r="G21" s="17"/>
      <c r="H21" s="10"/>
      <c r="I21" s="7">
        <v>6</v>
      </c>
      <c r="J21" s="19">
        <f>I21*$B$9</f>
        <v>864</v>
      </c>
      <c r="K21" s="21">
        <f>J21-$M$8</f>
        <v>487.80000000000013</v>
      </c>
      <c r="L21" s="17"/>
      <c r="M21" s="21">
        <f>$L$4-(K21/$I$2)</f>
        <v>1.3775500000000001</v>
      </c>
      <c r="N21" s="17"/>
      <c r="O21" s="1"/>
      <c r="P21" s="7">
        <v>6</v>
      </c>
      <c r="Q21" s="19">
        <f>P21*$B$9</f>
        <v>864</v>
      </c>
      <c r="R21" s="21">
        <f>Q21-$F$8</f>
        <v>572.40000000000146</v>
      </c>
      <c r="S21" s="25"/>
      <c r="T21" s="21">
        <f>$S$5+(R21/$P$2)</f>
        <v>1.4378700000000002</v>
      </c>
      <c r="U21" s="17"/>
      <c r="V21" s="1"/>
      <c r="W21" s="1"/>
      <c r="X21" s="1"/>
      <c r="Y21" s="1"/>
      <c r="Z21" s="1"/>
    </row>
    <row r="22" spans="1:26" ht="15.75" x14ac:dyDescent="0.25">
      <c r="A22" s="1"/>
      <c r="B22" s="4"/>
      <c r="C22" s="9">
        <f>C21+72</f>
        <v>936</v>
      </c>
      <c r="D22" s="14"/>
      <c r="E22" s="15">
        <f>(D21+D23)/2</f>
        <v>644.40000000000146</v>
      </c>
      <c r="F22" s="16"/>
      <c r="G22" s="15">
        <f>$E$5+(E22/$B$2)</f>
        <v>1.4746600000000001</v>
      </c>
      <c r="H22" s="10"/>
      <c r="I22" s="4"/>
      <c r="J22" s="9">
        <f>J21+72</f>
        <v>936</v>
      </c>
      <c r="K22" s="14"/>
      <c r="L22" s="15">
        <f t="shared" si="0"/>
        <v>559.80000000000018</v>
      </c>
      <c r="M22" s="16"/>
      <c r="N22" s="15">
        <f>$L$4-(L22/$I$2)</f>
        <v>1.3703500000000002</v>
      </c>
      <c r="P22" s="4"/>
      <c r="Q22" s="9">
        <f>Q21+72</f>
        <v>936</v>
      </c>
      <c r="R22" s="14"/>
      <c r="S22" s="27">
        <f>(R21+R23)/2</f>
        <v>644.40000000000146</v>
      </c>
      <c r="T22" s="16"/>
      <c r="U22" s="15">
        <f>$S$5+(S22/$B$2)</f>
        <v>1.4450700000000001</v>
      </c>
      <c r="V22" s="1"/>
      <c r="W22" s="1"/>
      <c r="X22" s="1"/>
      <c r="Y22" s="1"/>
      <c r="Z22" s="1"/>
    </row>
    <row r="23" spans="1:26" s="2" customFormat="1" ht="15.75" x14ac:dyDescent="0.25">
      <c r="A23" s="1"/>
      <c r="B23" s="7">
        <v>7</v>
      </c>
      <c r="C23" s="19">
        <f>B23*$B$9</f>
        <v>1008</v>
      </c>
      <c r="D23" s="21">
        <f>C23-$F$8</f>
        <v>716.40000000000146</v>
      </c>
      <c r="E23" s="17"/>
      <c r="F23" s="21">
        <f>$E$5+(D23/$B$2)</f>
        <v>1.4818600000000002</v>
      </c>
      <c r="G23" s="17"/>
      <c r="H23" s="10"/>
      <c r="I23" s="7">
        <v>7</v>
      </c>
      <c r="J23" s="19">
        <f>I23*$B$9</f>
        <v>1008</v>
      </c>
      <c r="K23" s="21">
        <f>J23-$M$8</f>
        <v>631.80000000000018</v>
      </c>
      <c r="L23" s="17"/>
      <c r="M23" s="21">
        <f>$L$4-(K23/$I$2)</f>
        <v>1.3631500000000001</v>
      </c>
      <c r="N23" s="17"/>
      <c r="O23" s="1"/>
      <c r="P23" s="7">
        <v>7</v>
      </c>
      <c r="Q23" s="19">
        <f>P23*$B$9</f>
        <v>1008</v>
      </c>
      <c r="R23" s="21">
        <f>Q23-$F$8</f>
        <v>716.40000000000146</v>
      </c>
      <c r="S23" s="25"/>
      <c r="T23" s="21">
        <f>$S$5+(R23/$P$2)</f>
        <v>1.4522700000000002</v>
      </c>
      <c r="U23" s="17"/>
      <c r="V23" s="1"/>
      <c r="W23" s="1"/>
      <c r="X23" s="1"/>
      <c r="Y23" s="1"/>
      <c r="Z23" s="1"/>
    </row>
    <row r="24" spans="1:26" ht="15.75" x14ac:dyDescent="0.25">
      <c r="A24" s="1"/>
      <c r="B24" s="4"/>
      <c r="C24" s="9">
        <f>C23+72</f>
        <v>1080</v>
      </c>
      <c r="D24" s="14"/>
      <c r="E24" s="15">
        <f>(D23+D25)/2</f>
        <v>788.40000000000146</v>
      </c>
      <c r="F24" s="16"/>
      <c r="G24" s="15">
        <f>$E$5+(E24/$B$2)</f>
        <v>1.4890600000000003</v>
      </c>
      <c r="H24" s="10"/>
      <c r="I24" s="4"/>
      <c r="J24" s="9">
        <f>J23+72</f>
        <v>1080</v>
      </c>
      <c r="K24" s="14"/>
      <c r="L24" s="15">
        <f t="shared" si="0"/>
        <v>703.80000000000018</v>
      </c>
      <c r="M24" s="16"/>
      <c r="N24" s="15">
        <f>$L$4-(L24/$I$2)</f>
        <v>1.35595</v>
      </c>
      <c r="P24" s="4"/>
      <c r="Q24" s="9">
        <f>Q23+72</f>
        <v>1080</v>
      </c>
      <c r="R24" s="14"/>
      <c r="S24" s="27">
        <f>(R23+R25)/2</f>
        <v>788.40000000000146</v>
      </c>
      <c r="T24" s="16"/>
      <c r="U24" s="15">
        <f>$S$5+(S24/$B$2)</f>
        <v>1.4594700000000003</v>
      </c>
      <c r="V24" s="1"/>
      <c r="W24" s="1"/>
      <c r="X24" s="1"/>
      <c r="Y24" s="1"/>
      <c r="Z24" s="1"/>
    </row>
    <row r="25" spans="1:26" s="2" customFormat="1" ht="15.75" x14ac:dyDescent="0.25">
      <c r="A25" s="1"/>
      <c r="B25" s="7">
        <v>8</v>
      </c>
      <c r="C25" s="19">
        <f>B25*$B$9</f>
        <v>1152</v>
      </c>
      <c r="D25" s="21">
        <f>C25-$F$8</f>
        <v>860.40000000000146</v>
      </c>
      <c r="E25" s="17"/>
      <c r="F25" s="21">
        <f>$E$5+(D25/$B$2)</f>
        <v>1.4962600000000001</v>
      </c>
      <c r="G25" s="17"/>
      <c r="H25" s="10"/>
      <c r="I25" s="7">
        <v>8</v>
      </c>
      <c r="J25" s="19">
        <f>I25*$B$9</f>
        <v>1152</v>
      </c>
      <c r="K25" s="21">
        <f>J25-$M$8</f>
        <v>775.80000000000018</v>
      </c>
      <c r="L25" s="17"/>
      <c r="M25" s="21">
        <f>$L$4-(K25/$I$2)</f>
        <v>1.3487500000000001</v>
      </c>
      <c r="N25" s="17"/>
      <c r="O25" s="1"/>
      <c r="P25" s="7">
        <v>8</v>
      </c>
      <c r="Q25" s="19">
        <f>P25*$B$9</f>
        <v>1152</v>
      </c>
      <c r="R25" s="21">
        <f>Q25-$F$8</f>
        <v>860.40000000000146</v>
      </c>
      <c r="S25" s="25"/>
      <c r="T25" s="21">
        <f>$S$5+(R25/$P$2)</f>
        <v>1.4666700000000001</v>
      </c>
      <c r="U25" s="17"/>
      <c r="V25" s="1"/>
      <c r="W25" s="1"/>
      <c r="X25" s="1"/>
      <c r="Y25" s="1"/>
      <c r="Z25" s="1"/>
    </row>
    <row r="26" spans="1:26" ht="15.75" x14ac:dyDescent="0.25">
      <c r="A26" s="1"/>
      <c r="B26" s="4"/>
      <c r="C26" s="9">
        <f>C25+72</f>
        <v>1224</v>
      </c>
      <c r="D26" s="14"/>
      <c r="E26" s="15">
        <f>(D25+D27)/2</f>
        <v>932.40000000000146</v>
      </c>
      <c r="F26" s="16"/>
      <c r="G26" s="15">
        <f>$E$5+(E26/$B$2)</f>
        <v>1.5034600000000002</v>
      </c>
      <c r="H26" s="10"/>
      <c r="I26" s="4"/>
      <c r="J26" s="9">
        <f>J25+72</f>
        <v>1224</v>
      </c>
      <c r="K26" s="14"/>
      <c r="L26" s="15">
        <f t="shared" si="0"/>
        <v>847.80000000000018</v>
      </c>
      <c r="M26" s="16"/>
      <c r="N26" s="15">
        <f>$L$4-(L26/$I$2)</f>
        <v>1.34155</v>
      </c>
      <c r="P26" s="4"/>
      <c r="Q26" s="9">
        <f>Q25+72</f>
        <v>1224</v>
      </c>
      <c r="R26" s="14"/>
      <c r="S26" s="27">
        <f>(R25+R27)/2</f>
        <v>932.40000000000146</v>
      </c>
      <c r="T26" s="16"/>
      <c r="U26" s="15">
        <f>$S$5+(S26/$B$2)</f>
        <v>1.4738700000000002</v>
      </c>
      <c r="V26" s="1"/>
      <c r="W26" s="1"/>
      <c r="X26" s="1"/>
      <c r="Y26" s="1"/>
      <c r="Z26" s="1"/>
    </row>
    <row r="27" spans="1:26" s="2" customFormat="1" ht="15.75" x14ac:dyDescent="0.25">
      <c r="A27" s="1"/>
      <c r="B27" s="7">
        <v>9</v>
      </c>
      <c r="C27" s="19">
        <f>B27*$B$9</f>
        <v>1296</v>
      </c>
      <c r="D27" s="21">
        <f>C27-$F$8</f>
        <v>1004.4000000000015</v>
      </c>
      <c r="E27" s="17"/>
      <c r="F27" s="21">
        <f>$E$5+(D27/$B$2)</f>
        <v>1.5106600000000001</v>
      </c>
      <c r="G27" s="17"/>
      <c r="H27" s="10"/>
      <c r="I27" s="7">
        <v>9</v>
      </c>
      <c r="J27" s="19">
        <f>I27*$B$9</f>
        <v>1296</v>
      </c>
      <c r="K27" s="21">
        <f>J27-$M$8</f>
        <v>919.80000000000018</v>
      </c>
      <c r="L27" s="17"/>
      <c r="M27" s="21">
        <f>$L$4-(K27/$I$2)</f>
        <v>1.3343500000000001</v>
      </c>
      <c r="N27" s="17"/>
      <c r="O27" s="1"/>
      <c r="P27" s="7">
        <v>9</v>
      </c>
      <c r="Q27" s="19">
        <f>P27*$B$9</f>
        <v>1296</v>
      </c>
      <c r="R27" s="21">
        <f>Q27-$F$8</f>
        <v>1004.4000000000015</v>
      </c>
      <c r="S27" s="25"/>
      <c r="T27" s="21">
        <f>$S$5+(R27/$P$2)</f>
        <v>1.4810700000000001</v>
      </c>
      <c r="U27" s="17"/>
      <c r="V27" s="1"/>
      <c r="W27" s="1"/>
      <c r="X27" s="1"/>
      <c r="Y27" s="1"/>
      <c r="Z27" s="1"/>
    </row>
    <row r="28" spans="1:26" ht="15.75" x14ac:dyDescent="0.25">
      <c r="A28" s="1"/>
      <c r="B28" s="4"/>
      <c r="C28" s="9">
        <f>C27+72</f>
        <v>1368</v>
      </c>
      <c r="D28" s="14"/>
      <c r="E28" s="15">
        <f>(D27+D29)/2</f>
        <v>1076.4000000000015</v>
      </c>
      <c r="F28" s="16"/>
      <c r="G28" s="15">
        <f>$E$5+(E28/$B$2)</f>
        <v>1.5178600000000002</v>
      </c>
      <c r="H28" s="10"/>
      <c r="I28" s="4"/>
      <c r="J28" s="9">
        <f>J27+72</f>
        <v>1368</v>
      </c>
      <c r="K28" s="14"/>
      <c r="L28" s="15">
        <f t="shared" si="0"/>
        <v>991.80000000000018</v>
      </c>
      <c r="M28" s="16"/>
      <c r="N28" s="15">
        <f>$L$4-(L28/$I$2)</f>
        <v>1.3271500000000001</v>
      </c>
      <c r="P28" s="4"/>
      <c r="Q28" s="9">
        <f>Q27+72</f>
        <v>1368</v>
      </c>
      <c r="R28" s="14"/>
      <c r="S28" s="27">
        <f>(R27+R29)/2</f>
        <v>1076.4000000000015</v>
      </c>
      <c r="T28" s="16"/>
      <c r="U28" s="15">
        <f>$S$5+(S28/$B$2)</f>
        <v>1.4882700000000002</v>
      </c>
      <c r="V28" s="1"/>
      <c r="W28" s="1"/>
      <c r="X28" s="1"/>
      <c r="Y28" s="1"/>
      <c r="Z28" s="1"/>
    </row>
    <row r="29" spans="1:26" s="2" customFormat="1" ht="15.75" x14ac:dyDescent="0.25">
      <c r="A29" s="1"/>
      <c r="B29" s="7">
        <v>10</v>
      </c>
      <c r="C29" s="19">
        <f>B29*$B$9</f>
        <v>1440</v>
      </c>
      <c r="D29" s="21">
        <f>C29-$F$8</f>
        <v>1148.4000000000015</v>
      </c>
      <c r="E29" s="17"/>
      <c r="F29" s="21">
        <f>$E$5+(D29/$B$2)</f>
        <v>1.5250600000000001</v>
      </c>
      <c r="G29" s="17"/>
      <c r="H29" s="10"/>
      <c r="I29" s="7">
        <v>10</v>
      </c>
      <c r="J29" s="19">
        <f>I29*$B$9</f>
        <v>1440</v>
      </c>
      <c r="K29" s="21">
        <f>J29-$M$8</f>
        <v>1063.8000000000002</v>
      </c>
      <c r="L29" s="17"/>
      <c r="M29" s="21">
        <f>$L$4-(K29/$I$2)</f>
        <v>1.3199500000000002</v>
      </c>
      <c r="N29" s="17"/>
      <c r="O29" s="1"/>
      <c r="P29" s="7">
        <v>10</v>
      </c>
      <c r="Q29" s="19">
        <f>P29*$B$9</f>
        <v>1440</v>
      </c>
      <c r="R29" s="21">
        <f>Q29-$F$8</f>
        <v>1148.4000000000015</v>
      </c>
      <c r="S29" s="25"/>
      <c r="T29" s="21">
        <f>$S$5+(R29/$P$2)</f>
        <v>1.4954700000000001</v>
      </c>
      <c r="U29" s="17"/>
      <c r="V29" s="1"/>
      <c r="W29" s="1"/>
      <c r="X29" s="1"/>
      <c r="Y29" s="1"/>
      <c r="Z29" s="1"/>
    </row>
    <row r="30" spans="1:26" ht="15.75" x14ac:dyDescent="0.25">
      <c r="A30" s="1"/>
      <c r="B30" s="4"/>
      <c r="C30" s="9">
        <f>C29+72</f>
        <v>1512</v>
      </c>
      <c r="D30" s="14"/>
      <c r="E30" s="15">
        <f>(D29+D31)/2</f>
        <v>1220.4000000000015</v>
      </c>
      <c r="F30" s="16"/>
      <c r="G30" s="15">
        <f>$E$5+(E30/$B$2)</f>
        <v>1.5322600000000002</v>
      </c>
      <c r="H30" s="10"/>
      <c r="I30" s="4"/>
      <c r="J30" s="9">
        <f>J29+72</f>
        <v>1512</v>
      </c>
      <c r="K30" s="14"/>
      <c r="L30" s="15">
        <f>(K29+K31)/2</f>
        <v>1135.8000000000002</v>
      </c>
      <c r="M30" s="16"/>
      <c r="N30" s="15">
        <f>$L$4-(L30/$I$2)</f>
        <v>1.3127500000000001</v>
      </c>
      <c r="P30" s="4"/>
      <c r="Q30" s="9">
        <f>Q29+72</f>
        <v>1512</v>
      </c>
      <c r="R30" s="14"/>
      <c r="S30" s="27">
        <f>(R29+R31)/2</f>
        <v>1220.4000000000015</v>
      </c>
      <c r="T30" s="16"/>
      <c r="U30" s="15">
        <f>$S$5+(S30/$B$2)</f>
        <v>1.5026700000000002</v>
      </c>
      <c r="V30" s="1"/>
      <c r="W30" s="1"/>
      <c r="X30" s="1"/>
      <c r="Y30" s="1"/>
      <c r="Z30" s="1"/>
    </row>
    <row r="31" spans="1:26" s="2" customFormat="1" ht="15.75" x14ac:dyDescent="0.25">
      <c r="A31" s="1"/>
      <c r="B31" s="7">
        <v>11</v>
      </c>
      <c r="C31" s="19">
        <f>B31*$B$9</f>
        <v>1584</v>
      </c>
      <c r="D31" s="21">
        <f>C31-$F$8</f>
        <v>1292.4000000000015</v>
      </c>
      <c r="E31" s="17"/>
      <c r="F31" s="21">
        <f>$E$5+(D31/$B$2)</f>
        <v>1.5394600000000001</v>
      </c>
      <c r="G31" s="17"/>
      <c r="H31" s="10"/>
      <c r="I31" s="7">
        <v>11</v>
      </c>
      <c r="J31" s="19">
        <f>I31*$B$9</f>
        <v>1584</v>
      </c>
      <c r="K31" s="21">
        <f>J31-$M$8</f>
        <v>1207.8000000000002</v>
      </c>
      <c r="L31" s="17"/>
      <c r="M31" s="21">
        <f>$L$4-(K31/$I$2)</f>
        <v>1.30555</v>
      </c>
      <c r="N31" s="17"/>
      <c r="O31" s="1"/>
      <c r="P31" s="7">
        <v>11</v>
      </c>
      <c r="Q31" s="19">
        <f>P31*$B$9</f>
        <v>1584</v>
      </c>
      <c r="R31" s="21">
        <f>Q31-$F$8</f>
        <v>1292.4000000000015</v>
      </c>
      <c r="S31" s="25"/>
      <c r="T31" s="21">
        <f>$S$5+(R31/$P$2)</f>
        <v>1.5098700000000003</v>
      </c>
      <c r="U31" s="17"/>
      <c r="V31" s="1"/>
      <c r="W31" s="1"/>
      <c r="X31" s="1"/>
      <c r="Y31" s="1"/>
      <c r="Z31" s="1"/>
    </row>
    <row r="32" spans="1:26" ht="15.75" x14ac:dyDescent="0.25">
      <c r="A32" s="1"/>
      <c r="B32" s="4"/>
      <c r="C32" s="9">
        <f>C31+72</f>
        <v>1656</v>
      </c>
      <c r="D32" s="16"/>
      <c r="E32" s="15">
        <f>(D31+D33)/2</f>
        <v>1364.4000000000015</v>
      </c>
      <c r="F32" s="16"/>
      <c r="G32" s="15">
        <f>$E$5+(E32/$B$2)</f>
        <v>1.5466600000000001</v>
      </c>
      <c r="H32" s="10"/>
      <c r="I32" s="4"/>
      <c r="J32" s="9">
        <f>J31+72</f>
        <v>1656</v>
      </c>
      <c r="K32" s="16"/>
      <c r="L32" s="15">
        <f t="shared" si="0"/>
        <v>1279.8000000000002</v>
      </c>
      <c r="M32" s="16"/>
      <c r="N32" s="15">
        <f>$L$4-(L32/$I$2)</f>
        <v>1.2983500000000001</v>
      </c>
      <c r="P32" s="4"/>
      <c r="Q32" s="9">
        <f>Q31+72</f>
        <v>1656</v>
      </c>
      <c r="R32" s="16"/>
      <c r="S32" s="27">
        <f>(R31+R33)/2</f>
        <v>1364.4000000000015</v>
      </c>
      <c r="T32" s="16"/>
      <c r="U32" s="15">
        <f>$S$5+(S32/$B$2)</f>
        <v>1.5170700000000001</v>
      </c>
      <c r="V32" s="1"/>
      <c r="W32" s="1"/>
      <c r="X32" s="1"/>
      <c r="Y32" s="1"/>
      <c r="Z32" s="1"/>
    </row>
    <row r="33" spans="1:26" s="2" customFormat="1" ht="15.75" x14ac:dyDescent="0.25">
      <c r="A33" s="1"/>
      <c r="B33" s="7">
        <v>12</v>
      </c>
      <c r="C33" s="19">
        <f>B33*$B$9</f>
        <v>1728</v>
      </c>
      <c r="D33" s="21">
        <f>C33-$F$8</f>
        <v>1436.4000000000015</v>
      </c>
      <c r="E33" s="17"/>
      <c r="F33" s="21">
        <f>$E$5+(D33/$B$2)</f>
        <v>1.5538600000000002</v>
      </c>
      <c r="G33" s="17"/>
      <c r="H33" s="10"/>
      <c r="I33" s="7">
        <v>12</v>
      </c>
      <c r="J33" s="19">
        <f>I33*$B$9</f>
        <v>1728</v>
      </c>
      <c r="K33" s="21">
        <f>J33-$M$8</f>
        <v>1351.8000000000002</v>
      </c>
      <c r="L33" s="17"/>
      <c r="M33" s="21">
        <f>$L$4-(K33/$I$2)</f>
        <v>1.29115</v>
      </c>
      <c r="N33" s="17"/>
      <c r="O33" s="1"/>
      <c r="P33" s="7">
        <v>12</v>
      </c>
      <c r="Q33" s="19">
        <f>P33*$B$9</f>
        <v>1728</v>
      </c>
      <c r="R33" s="21">
        <f>Q33-$F$8</f>
        <v>1436.4000000000015</v>
      </c>
      <c r="S33" s="25"/>
      <c r="T33" s="21">
        <f>$S$5+(R33/$P$2)</f>
        <v>1.5242700000000002</v>
      </c>
      <c r="U33" s="17"/>
      <c r="V33" s="1"/>
      <c r="W33" s="1"/>
      <c r="X33" s="1"/>
      <c r="Y33" s="1"/>
      <c r="Z33" s="1"/>
    </row>
    <row r="34" spans="1:26" s="2" customFormat="1" ht="15.75" x14ac:dyDescent="0.25">
      <c r="A34" s="1"/>
      <c r="B34" s="4"/>
      <c r="C34" s="9">
        <f>C33+72</f>
        <v>1800</v>
      </c>
      <c r="D34" s="16"/>
      <c r="E34" s="15">
        <f>(D33+D35)/2</f>
        <v>1508.4000000000015</v>
      </c>
      <c r="F34" s="16"/>
      <c r="G34" s="15">
        <f>$E$5+(E34/$B$2)</f>
        <v>1.5610600000000001</v>
      </c>
      <c r="H34" s="10"/>
      <c r="I34" s="4"/>
      <c r="J34" s="9">
        <f>J33+72</f>
        <v>1800</v>
      </c>
      <c r="K34" s="16"/>
      <c r="L34" s="15">
        <f>(K33+K35)/2</f>
        <v>1423.8000000000002</v>
      </c>
      <c r="M34" s="16"/>
      <c r="N34" s="15">
        <f>$L$4-(L34/$I$2)</f>
        <v>1.2839500000000001</v>
      </c>
      <c r="O34" s="1"/>
      <c r="P34" s="4"/>
      <c r="Q34" s="9">
        <f>Q33+72</f>
        <v>1800</v>
      </c>
      <c r="R34" s="16"/>
      <c r="S34" s="27">
        <f>(R33+R35)/2</f>
        <v>1508.4000000000015</v>
      </c>
      <c r="T34" s="16"/>
      <c r="U34" s="15">
        <f>$S$5+(S34/$B$2)</f>
        <v>1.5314700000000001</v>
      </c>
      <c r="V34" s="1"/>
      <c r="W34" s="1"/>
      <c r="X34" s="1"/>
      <c r="Y34" s="1"/>
      <c r="Z34" s="1"/>
    </row>
    <row r="35" spans="1:26" s="2" customFormat="1" ht="15.75" x14ac:dyDescent="0.25">
      <c r="A35" s="1"/>
      <c r="B35" s="7">
        <v>13</v>
      </c>
      <c r="C35" s="19">
        <f>B35*$B$9</f>
        <v>1872</v>
      </c>
      <c r="D35" s="21">
        <f>C35-$F$8</f>
        <v>1580.4000000000015</v>
      </c>
      <c r="E35" s="17"/>
      <c r="F35" s="21">
        <f>$E$5+(D35/$B$2)</f>
        <v>1.5682600000000002</v>
      </c>
      <c r="G35" s="17"/>
      <c r="H35" s="10"/>
      <c r="I35" s="7">
        <v>13</v>
      </c>
      <c r="J35" s="19">
        <f>I35*$B$9</f>
        <v>1872</v>
      </c>
      <c r="K35" s="21">
        <f>J35-$M$8</f>
        <v>1495.8000000000002</v>
      </c>
      <c r="L35" s="17"/>
      <c r="M35" s="21">
        <f>$L$4-(K35/$I$2)</f>
        <v>1.2767500000000001</v>
      </c>
      <c r="N35" s="17"/>
      <c r="O35" s="1"/>
      <c r="P35" s="7">
        <v>13</v>
      </c>
      <c r="Q35" s="19">
        <f>P35*$B$9</f>
        <v>1872</v>
      </c>
      <c r="R35" s="21">
        <f>Q35-$F$8</f>
        <v>1580.4000000000015</v>
      </c>
      <c r="S35" s="25"/>
      <c r="T35" s="21">
        <f>$S$5+(R35/$P$2)</f>
        <v>1.5386700000000002</v>
      </c>
      <c r="U35" s="17"/>
      <c r="V35" s="1"/>
      <c r="W35" s="1"/>
      <c r="X35" s="1"/>
      <c r="Y35" s="1"/>
      <c r="Z35" s="1"/>
    </row>
    <row r="36" spans="1:26" s="2" customFormat="1" ht="15.75" x14ac:dyDescent="0.25">
      <c r="A36" s="1"/>
      <c r="B36" s="4"/>
      <c r="C36" s="9">
        <f>C35+72</f>
        <v>1944</v>
      </c>
      <c r="D36" s="16"/>
      <c r="E36" s="15">
        <f>(D35+D37)/2</f>
        <v>1652.4000000000015</v>
      </c>
      <c r="F36" s="16"/>
      <c r="G36" s="15">
        <f>$E$5+(E36/$B$2)</f>
        <v>1.5754600000000001</v>
      </c>
      <c r="H36" s="10"/>
      <c r="I36" s="4"/>
      <c r="J36" s="9">
        <f>J35+72</f>
        <v>1944</v>
      </c>
      <c r="K36" s="16"/>
      <c r="L36" s="15">
        <f>(K35+K37)/2</f>
        <v>1567.8000000000002</v>
      </c>
      <c r="M36" s="16"/>
      <c r="N36" s="15">
        <f>$L$4-(L36/$I$2)</f>
        <v>1.2695500000000002</v>
      </c>
      <c r="O36" s="1"/>
      <c r="P36" s="4"/>
      <c r="Q36" s="9">
        <f>Q35+72</f>
        <v>1944</v>
      </c>
      <c r="R36" s="16"/>
      <c r="S36" s="27">
        <f>(R35+R37)/2</f>
        <v>1652.4000000000015</v>
      </c>
      <c r="T36" s="16"/>
      <c r="U36" s="15">
        <f>$S$5+(S36/$B$2)</f>
        <v>1.5458700000000001</v>
      </c>
      <c r="V36" s="1"/>
      <c r="W36" s="1"/>
      <c r="X36" s="1"/>
      <c r="Y36" s="1"/>
      <c r="Z36" s="1"/>
    </row>
    <row r="37" spans="1:26" s="2" customFormat="1" ht="15.75" x14ac:dyDescent="0.25">
      <c r="A37" s="1"/>
      <c r="B37" s="7">
        <v>14</v>
      </c>
      <c r="C37" s="19">
        <f>B37*$B$9</f>
        <v>2016</v>
      </c>
      <c r="D37" s="21">
        <f>C37-$F$8</f>
        <v>1724.4000000000015</v>
      </c>
      <c r="E37" s="17"/>
      <c r="F37" s="21">
        <f>$E$5+(D37/$B$2)</f>
        <v>1.5826600000000002</v>
      </c>
      <c r="G37" s="17"/>
      <c r="H37" s="10"/>
      <c r="I37" s="7">
        <v>14</v>
      </c>
      <c r="J37" s="19">
        <f>I37*$B$9</f>
        <v>2016</v>
      </c>
      <c r="K37" s="21">
        <f>J37-$M$8</f>
        <v>1639.8000000000002</v>
      </c>
      <c r="L37" s="17"/>
      <c r="M37" s="21">
        <f>$L$4-(K37/$I$2)</f>
        <v>1.2623500000000001</v>
      </c>
      <c r="N37" s="17"/>
      <c r="O37" s="1"/>
      <c r="P37" s="7">
        <v>14</v>
      </c>
      <c r="Q37" s="19">
        <f>P37*$B$9</f>
        <v>2016</v>
      </c>
      <c r="R37" s="21">
        <f>Q37-$F$8</f>
        <v>1724.4000000000015</v>
      </c>
      <c r="S37" s="25"/>
      <c r="T37" s="21">
        <f>$S$5+(R37/$P$2)</f>
        <v>1.5530700000000002</v>
      </c>
      <c r="U37" s="17"/>
      <c r="V37" s="1"/>
      <c r="W37" s="1"/>
      <c r="X37" s="1"/>
      <c r="Y37" s="1"/>
      <c r="Z37" s="1"/>
    </row>
    <row r="38" spans="1:26" s="2" customFormat="1" ht="15.75" x14ac:dyDescent="0.25">
      <c r="A38" s="1"/>
      <c r="B38" s="4"/>
      <c r="C38" s="9">
        <f>C37+72</f>
        <v>2088</v>
      </c>
      <c r="D38" s="16"/>
      <c r="E38" s="15">
        <f>(D37+D39)/2</f>
        <v>1796.4000000000015</v>
      </c>
      <c r="F38" s="16"/>
      <c r="G38" s="15">
        <f>$E$5+(E38/$B$2)</f>
        <v>1.5898600000000003</v>
      </c>
      <c r="H38" s="10"/>
      <c r="I38" s="4"/>
      <c r="J38" s="9">
        <f>J37+72</f>
        <v>2088</v>
      </c>
      <c r="K38" s="16"/>
      <c r="L38" s="15">
        <f>(K37+K39)/2</f>
        <v>1711.8000000000002</v>
      </c>
      <c r="M38" s="16"/>
      <c r="N38" s="15">
        <f>$L$4-(L38/$I$2)</f>
        <v>1.25515</v>
      </c>
      <c r="O38" s="1"/>
      <c r="P38" s="4"/>
      <c r="Q38" s="9">
        <f>Q37+72</f>
        <v>2088</v>
      </c>
      <c r="R38" s="16"/>
      <c r="S38" s="27">
        <f>(R37+R39)/2</f>
        <v>1796.4000000000015</v>
      </c>
      <c r="T38" s="16"/>
      <c r="U38" s="15">
        <f>$S$5+(S38/$B$2)</f>
        <v>1.56027</v>
      </c>
      <c r="V38" s="1"/>
      <c r="W38" s="1"/>
      <c r="X38" s="1"/>
      <c r="Y38" s="1"/>
      <c r="Z38" s="1"/>
    </row>
    <row r="39" spans="1:26" s="2" customFormat="1" ht="15.75" x14ac:dyDescent="0.25">
      <c r="A39" s="1"/>
      <c r="B39" s="7">
        <v>15</v>
      </c>
      <c r="C39" s="19">
        <f>B39*$B$9</f>
        <v>2160</v>
      </c>
      <c r="D39" s="21">
        <f>C39-$F$8</f>
        <v>1868.4000000000015</v>
      </c>
      <c r="E39" s="17"/>
      <c r="F39" s="21">
        <f>$E$5+(D39/$B$2)</f>
        <v>1.5970600000000001</v>
      </c>
      <c r="G39" s="17"/>
      <c r="H39" s="10"/>
      <c r="I39" s="7">
        <v>15</v>
      </c>
      <c r="J39" s="19">
        <f>I39*$B$9</f>
        <v>2160</v>
      </c>
      <c r="K39" s="21">
        <f>J39-$M$8</f>
        <v>1783.8000000000002</v>
      </c>
      <c r="L39" s="17"/>
      <c r="M39" s="21">
        <f>$L$4-(K39/$I$2)</f>
        <v>1.2479500000000001</v>
      </c>
      <c r="N39" s="17"/>
      <c r="O39" s="1"/>
      <c r="P39" s="7">
        <v>15</v>
      </c>
      <c r="Q39" s="19">
        <f>P39*$B$9</f>
        <v>2160</v>
      </c>
      <c r="R39" s="21">
        <f>Q39-$F$8</f>
        <v>1868.4000000000015</v>
      </c>
      <c r="S39" s="25"/>
      <c r="T39" s="21">
        <f>$S$5+(R39/$P$2)</f>
        <v>1.5674700000000001</v>
      </c>
      <c r="U39" s="17"/>
      <c r="V39" s="1"/>
      <c r="W39" s="1"/>
      <c r="X39" s="1"/>
      <c r="Y39" s="1"/>
      <c r="Z39" s="1"/>
    </row>
    <row r="40" spans="1:26" s="2" customFormat="1" ht="15.75" x14ac:dyDescent="0.25">
      <c r="A40" s="1"/>
      <c r="B40" s="4"/>
      <c r="C40" s="9">
        <f>C39+72</f>
        <v>2232</v>
      </c>
      <c r="D40" s="16"/>
      <c r="E40" s="15">
        <f>(D39+D41)/2</f>
        <v>1940.4000000000015</v>
      </c>
      <c r="F40" s="16"/>
      <c r="G40" s="15">
        <f>$E$5+(E40/$B$2)</f>
        <v>1.6042600000000002</v>
      </c>
      <c r="H40" s="10"/>
      <c r="I40" s="4"/>
      <c r="J40" s="9">
        <f>J39+72</f>
        <v>2232</v>
      </c>
      <c r="K40" s="16"/>
      <c r="L40" s="15">
        <f>(K39+K41)/2</f>
        <v>1855.8000000000002</v>
      </c>
      <c r="M40" s="16"/>
      <c r="N40" s="15">
        <f>$L$4-(L40/$I$2)</f>
        <v>1.24075</v>
      </c>
      <c r="O40" s="1"/>
      <c r="P40" s="4"/>
      <c r="Q40" s="9">
        <f>Q39+72</f>
        <v>2232</v>
      </c>
      <c r="R40" s="16"/>
      <c r="S40" s="27">
        <f>(R39+R41)/2</f>
        <v>1940.4000000000015</v>
      </c>
      <c r="T40" s="16"/>
      <c r="U40" s="15">
        <f>$S$5+(S40/$B$2)</f>
        <v>1.5746700000000002</v>
      </c>
      <c r="V40" s="1"/>
      <c r="W40" s="1"/>
      <c r="X40" s="1"/>
      <c r="Y40" s="1"/>
      <c r="Z40" s="1"/>
    </row>
    <row r="41" spans="1:26" s="2" customFormat="1" ht="15.75" x14ac:dyDescent="0.25">
      <c r="A41" s="1"/>
      <c r="B41" s="7">
        <v>16</v>
      </c>
      <c r="C41" s="19">
        <f>B41*$B$9</f>
        <v>2304</v>
      </c>
      <c r="D41" s="21">
        <f>C41-$F$8</f>
        <v>2012.4000000000015</v>
      </c>
      <c r="E41" s="17"/>
      <c r="F41" s="21">
        <f>$E$5+(D41/$B$2)</f>
        <v>1.6114600000000001</v>
      </c>
      <c r="G41" s="17"/>
      <c r="H41" s="10"/>
      <c r="I41" s="7">
        <v>16</v>
      </c>
      <c r="J41" s="19">
        <f>I41*$B$9</f>
        <v>2304</v>
      </c>
      <c r="K41" s="21">
        <f>J41-$M$8</f>
        <v>1927.8000000000002</v>
      </c>
      <c r="L41" s="17"/>
      <c r="M41" s="21">
        <f>$L$4-(K41/$I$2)</f>
        <v>1.2335500000000001</v>
      </c>
      <c r="N41" s="17"/>
      <c r="O41" s="1"/>
      <c r="P41" s="7">
        <v>16</v>
      </c>
      <c r="Q41" s="19">
        <f>P41*$B$9</f>
        <v>2304</v>
      </c>
      <c r="R41" s="21">
        <f>Q41-$F$8</f>
        <v>2012.4000000000015</v>
      </c>
      <c r="S41" s="25"/>
      <c r="T41" s="21">
        <f>$S$5+(R41/$P$2)</f>
        <v>1.5818700000000001</v>
      </c>
      <c r="U41" s="17"/>
      <c r="V41" s="1"/>
      <c r="W41" s="1"/>
      <c r="X41" s="1"/>
      <c r="Y41" s="1"/>
      <c r="Z41" s="1"/>
    </row>
    <row r="42" spans="1:26" s="2" customFormat="1" ht="15.75" x14ac:dyDescent="0.25">
      <c r="A42" s="1"/>
      <c r="B42" s="4"/>
      <c r="C42" s="9">
        <f>C41+72</f>
        <v>2376</v>
      </c>
      <c r="D42" s="16"/>
      <c r="E42" s="15">
        <f>(D41+D43)/2</f>
        <v>2084.4000000000015</v>
      </c>
      <c r="F42" s="16"/>
      <c r="G42" s="15">
        <f>$E$5+(E42/$B$2)</f>
        <v>1.6186600000000002</v>
      </c>
      <c r="H42" s="10"/>
      <c r="I42" s="4"/>
      <c r="J42" s="9">
        <f>J41+72</f>
        <v>2376</v>
      </c>
      <c r="K42" s="16"/>
      <c r="L42" s="15">
        <f>(K41+K43)/2</f>
        <v>1999.8000000000002</v>
      </c>
      <c r="M42" s="16"/>
      <c r="N42" s="15">
        <f>$L$4-(L42/$I$2)</f>
        <v>1.2263500000000001</v>
      </c>
      <c r="O42" s="1"/>
      <c r="P42" s="4"/>
      <c r="Q42" s="9">
        <f>Q41+72</f>
        <v>2376</v>
      </c>
      <c r="R42" s="16"/>
      <c r="S42" s="27">
        <f>(R41+R43)/2</f>
        <v>2084.4000000000015</v>
      </c>
      <c r="T42" s="16"/>
      <c r="U42" s="15">
        <f>$S$5+(S42/$B$2)</f>
        <v>1.5890700000000002</v>
      </c>
      <c r="V42" s="1"/>
      <c r="W42" s="1"/>
      <c r="X42" s="1"/>
      <c r="Y42" s="1"/>
      <c r="Z42" s="1"/>
    </row>
    <row r="43" spans="1:26" s="2" customFormat="1" ht="15.75" x14ac:dyDescent="0.25">
      <c r="A43" s="1"/>
      <c r="B43" s="7">
        <v>17</v>
      </c>
      <c r="C43" s="19">
        <f>B43*$B$9</f>
        <v>2448</v>
      </c>
      <c r="D43" s="21">
        <f>C43-$F$8</f>
        <v>2156.4000000000015</v>
      </c>
      <c r="E43" s="17"/>
      <c r="F43" s="21">
        <f>$E$5+(D43/$B$2)</f>
        <v>1.6258600000000001</v>
      </c>
      <c r="G43" s="17"/>
      <c r="H43" s="10"/>
      <c r="I43" s="7">
        <v>17</v>
      </c>
      <c r="J43" s="19">
        <f>I43*$B$9</f>
        <v>2448</v>
      </c>
      <c r="K43" s="21">
        <f>J43-$M$8</f>
        <v>2071.8000000000002</v>
      </c>
      <c r="L43" s="17"/>
      <c r="M43" s="21">
        <f>$L$4-(K43/$I$2)</f>
        <v>1.21915</v>
      </c>
      <c r="N43" s="17"/>
      <c r="O43" s="1"/>
      <c r="P43" s="7">
        <v>17</v>
      </c>
      <c r="Q43" s="19">
        <f>P43*$B$9</f>
        <v>2448</v>
      </c>
      <c r="R43" s="21">
        <f>Q43-$F$8</f>
        <v>2156.4000000000015</v>
      </c>
      <c r="S43" s="25"/>
      <c r="T43" s="21">
        <f>$S$5+(R43/$P$2)</f>
        <v>1.5962700000000001</v>
      </c>
      <c r="U43" s="17"/>
      <c r="V43" s="1"/>
      <c r="W43" s="1"/>
      <c r="X43" s="1"/>
      <c r="Y43" s="1"/>
      <c r="Z43" s="1"/>
    </row>
    <row r="44" spans="1:26" s="2" customFormat="1" ht="15.75" x14ac:dyDescent="0.25">
      <c r="A44" s="1"/>
      <c r="B44" s="4"/>
      <c r="C44" s="9">
        <f>C43+72</f>
        <v>2520</v>
      </c>
      <c r="D44" s="16"/>
      <c r="E44" s="15">
        <f>(D43+D45)/2</f>
        <v>2228.4000000000015</v>
      </c>
      <c r="F44" s="16"/>
      <c r="G44" s="15">
        <f>$E$5+(E44/$B$2)</f>
        <v>1.6330600000000002</v>
      </c>
      <c r="H44" s="10"/>
      <c r="I44" s="4"/>
      <c r="J44" s="9">
        <f>J43+72</f>
        <v>2520</v>
      </c>
      <c r="K44" s="16"/>
      <c r="L44" s="15">
        <f>(K43+K45)/2</f>
        <v>2143.8000000000002</v>
      </c>
      <c r="M44" s="16"/>
      <c r="N44" s="15">
        <f>$L$4-(L44/$I$2)</f>
        <v>1.2119500000000001</v>
      </c>
      <c r="O44" s="1"/>
      <c r="P44" s="4"/>
      <c r="Q44" s="9">
        <f>Q43+72</f>
        <v>2520</v>
      </c>
      <c r="R44" s="16"/>
      <c r="S44" s="27">
        <f>(R43+R45)/2</f>
        <v>2228.4000000000015</v>
      </c>
      <c r="T44" s="16"/>
      <c r="U44" s="15">
        <f>$S$5+(S44/$B$2)</f>
        <v>1.6034700000000002</v>
      </c>
      <c r="V44" s="1"/>
      <c r="W44" s="1"/>
      <c r="X44" s="1"/>
      <c r="Y44" s="1"/>
      <c r="Z44" s="1"/>
    </row>
    <row r="45" spans="1:26" s="2" customFormat="1" ht="15.75" x14ac:dyDescent="0.25">
      <c r="A45" s="1"/>
      <c r="B45" s="7">
        <v>18</v>
      </c>
      <c r="C45" s="19">
        <f>B45*$B$9</f>
        <v>2592</v>
      </c>
      <c r="D45" s="21">
        <f>C45-$F$8</f>
        <v>2300.4000000000015</v>
      </c>
      <c r="E45" s="17"/>
      <c r="F45" s="21">
        <f>$E$5+(D45/$B$2)</f>
        <v>1.6402600000000001</v>
      </c>
      <c r="G45" s="17"/>
      <c r="H45" s="10"/>
      <c r="I45" s="7">
        <v>18</v>
      </c>
      <c r="J45" s="19">
        <f>I45*$B$9</f>
        <v>2592</v>
      </c>
      <c r="K45" s="21">
        <f>J45-$M$8</f>
        <v>2215.8000000000002</v>
      </c>
      <c r="L45" s="17"/>
      <c r="M45" s="21">
        <f>$L$4-(K45/$I$2)</f>
        <v>1.20475</v>
      </c>
      <c r="N45" s="17"/>
      <c r="O45" s="1"/>
      <c r="P45" s="7">
        <v>18</v>
      </c>
      <c r="Q45" s="19">
        <f>P45*$B$9</f>
        <v>2592</v>
      </c>
      <c r="R45" s="21">
        <f>Q45-$F$8</f>
        <v>2300.4000000000015</v>
      </c>
      <c r="S45" s="25"/>
      <c r="T45" s="21">
        <f>$S$5+(R45/$P$2)</f>
        <v>1.6106700000000003</v>
      </c>
      <c r="U45" s="17"/>
      <c r="V45" s="1"/>
      <c r="W45" s="1"/>
      <c r="X45" s="1"/>
      <c r="Y45" s="1"/>
      <c r="Z45" s="1"/>
    </row>
    <row r="46" spans="1:26" s="2" customFormat="1" ht="15.75" x14ac:dyDescent="0.25">
      <c r="A46" s="1"/>
      <c r="B46" s="4"/>
      <c r="C46" s="9">
        <f>C45+72</f>
        <v>2664</v>
      </c>
      <c r="D46" s="16"/>
      <c r="E46" s="15">
        <f>(D45+D47)/2</f>
        <v>2372.4000000000015</v>
      </c>
      <c r="F46" s="16"/>
      <c r="G46" s="15">
        <f>$E$5+(E46/$B$2)</f>
        <v>1.6474600000000001</v>
      </c>
      <c r="H46" s="10"/>
      <c r="I46" s="4"/>
      <c r="J46" s="9">
        <f>J45+72</f>
        <v>2664</v>
      </c>
      <c r="K46" s="16"/>
      <c r="L46" s="15">
        <f>(K45+K47)/2</f>
        <v>2287.8000000000002</v>
      </c>
      <c r="M46" s="16"/>
      <c r="N46" s="15">
        <f>$L$4-(L46/$I$2)</f>
        <v>1.1975500000000001</v>
      </c>
      <c r="O46" s="1"/>
      <c r="P46" s="4"/>
      <c r="Q46" s="9">
        <f>Q45+72</f>
        <v>2664</v>
      </c>
      <c r="R46" s="16"/>
      <c r="S46" s="27">
        <f>(R45+R47)/2</f>
        <v>2372.4000000000015</v>
      </c>
      <c r="T46" s="16"/>
      <c r="U46" s="15">
        <f>$S$5+(S46/$B$2)</f>
        <v>1.6178700000000001</v>
      </c>
      <c r="V46" s="1"/>
      <c r="W46" s="1"/>
      <c r="X46" s="1"/>
      <c r="Y46" s="1"/>
      <c r="Z46" s="1"/>
    </row>
    <row r="47" spans="1:26" s="2" customFormat="1" ht="15.75" x14ac:dyDescent="0.25">
      <c r="A47" s="1"/>
      <c r="B47" s="7">
        <v>19</v>
      </c>
      <c r="C47" s="19">
        <f>B47*$B$9</f>
        <v>2736</v>
      </c>
      <c r="D47" s="21">
        <f>C47-$F$8</f>
        <v>2444.4000000000015</v>
      </c>
      <c r="E47" s="17"/>
      <c r="F47" s="21">
        <f>$E$5+(D47/$B$2)</f>
        <v>1.6546600000000002</v>
      </c>
      <c r="G47" s="17"/>
      <c r="H47" s="10"/>
      <c r="I47" s="7">
        <v>19</v>
      </c>
      <c r="J47" s="19">
        <f>I47*$B$9</f>
        <v>2736</v>
      </c>
      <c r="K47" s="21">
        <f>J47-$M$8</f>
        <v>2359.8000000000002</v>
      </c>
      <c r="L47" s="17"/>
      <c r="M47" s="21">
        <f>$L$4-(K47/$I$2)</f>
        <v>1.19035</v>
      </c>
      <c r="N47" s="17"/>
      <c r="O47" s="1"/>
      <c r="P47" s="7">
        <v>19</v>
      </c>
      <c r="Q47" s="19">
        <f>P47*$B$9</f>
        <v>2736</v>
      </c>
      <c r="R47" s="21">
        <f>Q47-$F$8</f>
        <v>2444.4000000000015</v>
      </c>
      <c r="S47" s="25"/>
      <c r="T47" s="21">
        <f>$S$5+(R47/$P$2)</f>
        <v>1.6250700000000002</v>
      </c>
      <c r="U47" s="17"/>
      <c r="V47" s="1"/>
      <c r="W47" s="1"/>
      <c r="X47" s="1"/>
      <c r="Y47" s="1"/>
      <c r="Z47" s="1"/>
    </row>
    <row r="48" spans="1:26" s="2" customFormat="1" ht="15.75" x14ac:dyDescent="0.25">
      <c r="A48" s="1"/>
      <c r="B48" s="4"/>
      <c r="C48" s="9">
        <f>C47+72</f>
        <v>2808</v>
      </c>
      <c r="D48" s="16"/>
      <c r="E48" s="15">
        <f>(D47+D49)/2</f>
        <v>2516.4000000000015</v>
      </c>
      <c r="F48" s="16"/>
      <c r="G48" s="15">
        <f>$E$5+(E48/$B$2)</f>
        <v>1.6618600000000001</v>
      </c>
      <c r="H48" s="10"/>
      <c r="I48" s="4"/>
      <c r="J48" s="9">
        <f>J47+72</f>
        <v>2808</v>
      </c>
      <c r="K48" s="16"/>
      <c r="L48" s="15">
        <f>(K47+K49)/2</f>
        <v>2431.8000000000002</v>
      </c>
      <c r="M48" s="16"/>
      <c r="N48" s="15">
        <f>$L$4-(L48/$I$2)</f>
        <v>1.1831500000000001</v>
      </c>
      <c r="O48" s="1"/>
      <c r="P48" s="4"/>
      <c r="Q48" s="9">
        <f>Q47+72</f>
        <v>2808</v>
      </c>
      <c r="R48" s="16"/>
      <c r="S48" s="27">
        <f>(R47+R49)/2</f>
        <v>2516.4000000000015</v>
      </c>
      <c r="T48" s="16"/>
      <c r="U48" s="15">
        <f>$S$5+(S48/$B$2)</f>
        <v>1.6322700000000001</v>
      </c>
      <c r="V48" s="1"/>
      <c r="W48" s="1"/>
      <c r="X48" s="1"/>
      <c r="Y48" s="1"/>
      <c r="Z48" s="1"/>
    </row>
    <row r="49" spans="1:26" s="2" customFormat="1" ht="15.75" x14ac:dyDescent="0.25">
      <c r="A49" s="1"/>
      <c r="B49" s="7">
        <v>20</v>
      </c>
      <c r="C49" s="19">
        <f>B49*$B$9</f>
        <v>2880</v>
      </c>
      <c r="D49" s="21">
        <f>C49-$F$8</f>
        <v>2588.4000000000015</v>
      </c>
      <c r="E49" s="17"/>
      <c r="F49" s="21">
        <f>$E$5+(D49/$B$2)</f>
        <v>1.6690600000000002</v>
      </c>
      <c r="G49" s="17"/>
      <c r="H49" s="10"/>
      <c r="I49" s="7">
        <v>20</v>
      </c>
      <c r="J49" s="19">
        <f>I49*$B$9</f>
        <v>2880</v>
      </c>
      <c r="K49" s="21">
        <f>J49-$M$8</f>
        <v>2503.8000000000002</v>
      </c>
      <c r="L49" s="17"/>
      <c r="M49" s="21">
        <f>$L$4-(K49/$I$2)</f>
        <v>1.1759500000000001</v>
      </c>
      <c r="N49" s="17"/>
      <c r="O49" s="1"/>
      <c r="P49" s="7">
        <v>20</v>
      </c>
      <c r="Q49" s="19">
        <f>P49*$B$9</f>
        <v>2880</v>
      </c>
      <c r="R49" s="21">
        <f>Q49-$F$8</f>
        <v>2588.4000000000015</v>
      </c>
      <c r="S49" s="25"/>
      <c r="T49" s="21">
        <f>$S$5+(R49/$P$2)</f>
        <v>1.6394700000000002</v>
      </c>
      <c r="U49" s="17"/>
      <c r="V49" s="1"/>
      <c r="W49" s="1"/>
      <c r="X49" s="1"/>
      <c r="Y49" s="1"/>
      <c r="Z49" s="1"/>
    </row>
    <row r="50" spans="1:26" s="2" customFormat="1" ht="15.75" x14ac:dyDescent="0.25">
      <c r="A50" s="1"/>
      <c r="B50" s="4"/>
      <c r="C50" s="9">
        <f>C49+72</f>
        <v>2952</v>
      </c>
      <c r="D50" s="16"/>
      <c r="E50" s="15">
        <f>(D49+D51)/2</f>
        <v>2660.4000000000015</v>
      </c>
      <c r="F50" s="16"/>
      <c r="G50" s="15">
        <f>$E$5+(E50/$B$2)</f>
        <v>1.6762600000000001</v>
      </c>
      <c r="H50" s="10"/>
      <c r="I50" s="4"/>
      <c r="J50" s="9">
        <f>J49+72</f>
        <v>2952</v>
      </c>
      <c r="K50" s="16"/>
      <c r="L50" s="15">
        <f>(K49+K51)/2</f>
        <v>2575.8000000000002</v>
      </c>
      <c r="M50" s="16"/>
      <c r="N50" s="15">
        <f>$L$4-(L50/$I$2)</f>
        <v>1.1687500000000002</v>
      </c>
      <c r="O50" s="1"/>
      <c r="P50" s="4"/>
      <c r="Q50" s="9">
        <f>Q49+72</f>
        <v>2952</v>
      </c>
      <c r="R50" s="16"/>
      <c r="S50" s="27">
        <f>(R49+R51)/2</f>
        <v>2660.4000000000015</v>
      </c>
      <c r="T50" s="16"/>
      <c r="U50" s="15">
        <f>$S$5+(S50/$B$2)</f>
        <v>1.6466700000000003</v>
      </c>
      <c r="V50" s="1"/>
      <c r="W50" s="1"/>
      <c r="X50" s="1"/>
      <c r="Y50" s="1"/>
      <c r="Z50" s="1"/>
    </row>
    <row r="51" spans="1:26" s="2" customFormat="1" ht="15.75" x14ac:dyDescent="0.25">
      <c r="A51" s="1"/>
      <c r="B51" s="7">
        <v>21</v>
      </c>
      <c r="C51" s="19">
        <f>B51*$B$9</f>
        <v>3024</v>
      </c>
      <c r="D51" s="21">
        <f>C51-$F$8</f>
        <v>2732.4000000000015</v>
      </c>
      <c r="E51" s="17"/>
      <c r="F51" s="21">
        <f>$E$5+(D51/$B$2)</f>
        <v>1.6834600000000002</v>
      </c>
      <c r="G51" s="17"/>
      <c r="H51" s="10"/>
      <c r="I51" s="7">
        <v>21</v>
      </c>
      <c r="J51" s="19">
        <f>I51*$B$9</f>
        <v>3024</v>
      </c>
      <c r="K51" s="21">
        <f>J51-$M$8</f>
        <v>2647.8</v>
      </c>
      <c r="L51" s="17"/>
      <c r="M51" s="21">
        <f>$L$4-(K51/$I$2)</f>
        <v>1.1615500000000001</v>
      </c>
      <c r="N51" s="17"/>
      <c r="O51" s="1"/>
      <c r="P51" s="7">
        <v>21</v>
      </c>
      <c r="Q51" s="19">
        <f>P51*$B$9</f>
        <v>3024</v>
      </c>
      <c r="R51" s="21">
        <f>Q51-$F$8</f>
        <v>2732.4000000000015</v>
      </c>
      <c r="S51" s="25"/>
      <c r="T51" s="21">
        <f>$S$5+(R51/$P$2)</f>
        <v>1.6538700000000002</v>
      </c>
      <c r="U51" s="17"/>
      <c r="V51" s="1"/>
      <c r="W51" s="1"/>
      <c r="X51" s="1"/>
      <c r="Y51" s="1"/>
      <c r="Z51" s="1"/>
    </row>
    <row r="52" spans="1:26" s="2" customFormat="1" ht="15.75" x14ac:dyDescent="0.25">
      <c r="A52" s="1"/>
      <c r="B52" s="4"/>
      <c r="C52" s="9">
        <f>C51+72</f>
        <v>3096</v>
      </c>
      <c r="D52" s="16"/>
      <c r="E52" s="15">
        <f>(D51+D53)/2</f>
        <v>2804.4000000000015</v>
      </c>
      <c r="F52" s="16"/>
      <c r="G52" s="15">
        <f>$E$5+(E52/$B$2)</f>
        <v>1.6906600000000003</v>
      </c>
      <c r="H52" s="10"/>
      <c r="I52" s="4"/>
      <c r="J52" s="9">
        <f>J51+72</f>
        <v>3096</v>
      </c>
      <c r="K52" s="16"/>
      <c r="L52" s="15">
        <f>(K51+K53)/2</f>
        <v>2719.8</v>
      </c>
      <c r="M52" s="16"/>
      <c r="N52" s="15">
        <f>$L$4-(L52/$I$2)</f>
        <v>1.15435</v>
      </c>
      <c r="O52" s="1"/>
      <c r="P52" s="4"/>
      <c r="Q52" s="9">
        <f>Q51+72</f>
        <v>3096</v>
      </c>
      <c r="R52" s="16"/>
      <c r="S52" s="27">
        <f>(R51+R53)/2</f>
        <v>2804.4000000000015</v>
      </c>
      <c r="T52" s="16"/>
      <c r="U52" s="15">
        <f>$S$5+(S52/$B$2)</f>
        <v>1.66107</v>
      </c>
      <c r="V52" s="1"/>
      <c r="W52" s="1"/>
      <c r="X52" s="1"/>
      <c r="Y52" s="1"/>
      <c r="Z52" s="1"/>
    </row>
    <row r="53" spans="1:26" s="2" customFormat="1" ht="15.75" x14ac:dyDescent="0.25">
      <c r="A53" s="1"/>
      <c r="B53" s="7">
        <v>22</v>
      </c>
      <c r="C53" s="19">
        <f>B53*$B$9</f>
        <v>3168</v>
      </c>
      <c r="D53" s="21">
        <f>C53-$F$8</f>
        <v>2876.4000000000015</v>
      </c>
      <c r="E53" s="17"/>
      <c r="F53" s="21">
        <f>$E$5+(D53/$B$2)</f>
        <v>1.6978600000000001</v>
      </c>
      <c r="G53" s="17"/>
      <c r="H53" s="10"/>
      <c r="I53" s="7">
        <v>22</v>
      </c>
      <c r="J53" s="19">
        <f>I53*$B$9</f>
        <v>3168</v>
      </c>
      <c r="K53" s="21">
        <f>J53-$M$8</f>
        <v>2791.8</v>
      </c>
      <c r="L53" s="17"/>
      <c r="M53" s="21">
        <f>$L$4-(K53/$I$2)</f>
        <v>1.1471500000000001</v>
      </c>
      <c r="N53" s="17"/>
      <c r="O53" s="1"/>
      <c r="P53" s="7">
        <v>22</v>
      </c>
      <c r="Q53" s="19">
        <f>P53*$B$9</f>
        <v>3168</v>
      </c>
      <c r="R53" s="21">
        <f>Q53-$F$8</f>
        <v>2876.4000000000015</v>
      </c>
      <c r="S53" s="25"/>
      <c r="T53" s="21">
        <f>$S$5+(R53/$P$2)</f>
        <v>1.6682700000000001</v>
      </c>
      <c r="U53" s="17"/>
      <c r="V53" s="1"/>
      <c r="W53" s="1"/>
      <c r="X53" s="1"/>
      <c r="Y53" s="1"/>
      <c r="Z53" s="1"/>
    </row>
    <row r="54" spans="1:26" s="2" customFormat="1" ht="15.75" x14ac:dyDescent="0.25">
      <c r="A54" s="1"/>
      <c r="B54" s="4"/>
      <c r="C54" s="9">
        <f>C53+72</f>
        <v>3240</v>
      </c>
      <c r="D54" s="16"/>
      <c r="E54" s="15">
        <f>(D53+D55)/2</f>
        <v>2948.4000000000015</v>
      </c>
      <c r="F54" s="16"/>
      <c r="G54" s="15">
        <f>$E$5+(E54/$B$2)</f>
        <v>1.7050600000000002</v>
      </c>
      <c r="H54" s="10"/>
      <c r="I54" s="4"/>
      <c r="J54" s="9">
        <f>J53+72</f>
        <v>3240</v>
      </c>
      <c r="K54" s="16"/>
      <c r="L54" s="15">
        <f>(K53+K55)/2</f>
        <v>2863.8</v>
      </c>
      <c r="M54" s="16"/>
      <c r="N54" s="15">
        <f>$L$4-(L54/$I$2)</f>
        <v>1.13995</v>
      </c>
      <c r="O54" s="1"/>
      <c r="P54" s="4"/>
      <c r="Q54" s="9">
        <f>Q53+72</f>
        <v>3240</v>
      </c>
      <c r="R54" s="16"/>
      <c r="S54" s="27">
        <f>(R53+R55)/2</f>
        <v>2948.4000000000015</v>
      </c>
      <c r="T54" s="16"/>
      <c r="U54" s="15">
        <f>$S$5+(S54/$B$2)</f>
        <v>1.6754700000000002</v>
      </c>
      <c r="V54" s="1"/>
      <c r="W54" s="1"/>
      <c r="X54" s="1"/>
      <c r="Y54" s="1"/>
      <c r="Z54" s="1"/>
    </row>
    <row r="55" spans="1:26" s="2" customFormat="1" ht="15.75" x14ac:dyDescent="0.25">
      <c r="A55" s="1"/>
      <c r="B55" s="7">
        <v>23</v>
      </c>
      <c r="C55" s="19">
        <f>B55*$B$9</f>
        <v>3312</v>
      </c>
      <c r="D55" s="21">
        <f>C55-$F$8</f>
        <v>3020.4000000000015</v>
      </c>
      <c r="E55" s="17"/>
      <c r="F55" s="21">
        <f>$E$5+(D55/$B$2)</f>
        <v>1.7122600000000001</v>
      </c>
      <c r="G55" s="17"/>
      <c r="H55" s="10"/>
      <c r="I55" s="7">
        <v>23</v>
      </c>
      <c r="J55" s="19">
        <f>I55*$B$9</f>
        <v>3312</v>
      </c>
      <c r="K55" s="21">
        <f>J55-$M$8</f>
        <v>2935.8</v>
      </c>
      <c r="L55" s="17"/>
      <c r="M55" s="21">
        <f>$L$4-(K55/$I$2)</f>
        <v>1.1327500000000001</v>
      </c>
      <c r="N55" s="17"/>
      <c r="O55" s="1"/>
      <c r="P55" s="7">
        <v>23</v>
      </c>
      <c r="Q55" s="19">
        <f>P55*$B$9</f>
        <v>3312</v>
      </c>
      <c r="R55" s="21">
        <f>Q55-$F$8</f>
        <v>3020.4000000000015</v>
      </c>
      <c r="S55" s="25"/>
      <c r="T55" s="21">
        <f>$S$5+(R55/$P$2)</f>
        <v>1.6826700000000001</v>
      </c>
      <c r="U55" s="17"/>
      <c r="V55" s="1"/>
      <c r="W55" s="1"/>
      <c r="X55" s="1"/>
      <c r="Y55" s="1"/>
      <c r="Z55" s="1"/>
    </row>
    <row r="56" spans="1:26" s="2" customFormat="1" ht="15.75" x14ac:dyDescent="0.25">
      <c r="A56" s="1"/>
      <c r="B56" s="4"/>
      <c r="C56" s="9">
        <f>C55+72</f>
        <v>3384</v>
      </c>
      <c r="D56" s="16"/>
      <c r="E56" s="15">
        <f>(D55+D57)/2</f>
        <v>3092.4000000000015</v>
      </c>
      <c r="F56" s="16"/>
      <c r="G56" s="15">
        <f>$E$5+(E56/$B$2)</f>
        <v>1.7194600000000002</v>
      </c>
      <c r="H56" s="10"/>
      <c r="I56" s="4"/>
      <c r="J56" s="9">
        <f>J55+72</f>
        <v>3384</v>
      </c>
      <c r="K56" s="16"/>
      <c r="L56" s="15">
        <f>(K55+K57)/2</f>
        <v>3007.8</v>
      </c>
      <c r="M56" s="16"/>
      <c r="N56" s="15">
        <f>$L$4-(L56/$I$2)</f>
        <v>1.1255500000000001</v>
      </c>
      <c r="O56" s="1"/>
      <c r="P56" s="4"/>
      <c r="Q56" s="9">
        <f>Q55+72</f>
        <v>3384</v>
      </c>
      <c r="R56" s="16"/>
      <c r="S56" s="27">
        <f>(R55+R57)/2</f>
        <v>3092.4000000000015</v>
      </c>
      <c r="T56" s="16"/>
      <c r="U56" s="15">
        <f>$S$5+(S56/$B$2)</f>
        <v>1.6898700000000002</v>
      </c>
      <c r="V56" s="1"/>
      <c r="W56" s="1"/>
      <c r="X56" s="1"/>
      <c r="Y56" s="1"/>
      <c r="Z56" s="1"/>
    </row>
    <row r="57" spans="1:26" s="2" customFormat="1" ht="15.75" x14ac:dyDescent="0.25">
      <c r="A57" s="1"/>
      <c r="B57" s="7">
        <v>24</v>
      </c>
      <c r="C57" s="19">
        <f>B57*$B$9</f>
        <v>3456</v>
      </c>
      <c r="D57" s="21">
        <f>C57-$F$8</f>
        <v>3164.4000000000015</v>
      </c>
      <c r="E57" s="17"/>
      <c r="F57" s="21">
        <f>$E$5+(D57/$B$2)</f>
        <v>1.7266600000000003</v>
      </c>
      <c r="G57" s="17"/>
      <c r="H57" s="10"/>
      <c r="I57" s="7">
        <v>24</v>
      </c>
      <c r="J57" s="19">
        <f>I57*$B$9</f>
        <v>3456</v>
      </c>
      <c r="K57" s="21">
        <f>J57-$M$8</f>
        <v>3079.8</v>
      </c>
      <c r="L57" s="17"/>
      <c r="M57" s="21">
        <f>$L$4-(K57/$I$2)</f>
        <v>1.11835</v>
      </c>
      <c r="N57" s="17"/>
      <c r="O57" s="1"/>
      <c r="P57" s="7">
        <v>24</v>
      </c>
      <c r="Q57" s="19">
        <f>P57*$B$9</f>
        <v>3456</v>
      </c>
      <c r="R57" s="21">
        <f>Q57-$F$8</f>
        <v>3164.4000000000015</v>
      </c>
      <c r="S57" s="25"/>
      <c r="T57" s="21">
        <f>$S$5+(R57/$P$2)</f>
        <v>1.6970700000000001</v>
      </c>
      <c r="U57" s="17"/>
      <c r="V57" s="1"/>
      <c r="W57" s="1"/>
      <c r="X57" s="1"/>
      <c r="Y57" s="1"/>
      <c r="Z57" s="1"/>
    </row>
    <row r="58" spans="1:26" s="2" customFormat="1" ht="15.75" x14ac:dyDescent="0.25">
      <c r="A58" s="1"/>
      <c r="B58" s="4"/>
      <c r="C58" s="9">
        <f>C57+72</f>
        <v>3528</v>
      </c>
      <c r="D58" s="16"/>
      <c r="E58" s="15">
        <f>(D57+D59)/2</f>
        <v>3236.4000000000015</v>
      </c>
      <c r="F58" s="16"/>
      <c r="G58" s="15">
        <f>$E$5+(E58/$B$2)</f>
        <v>1.7338600000000002</v>
      </c>
      <c r="H58" s="10"/>
      <c r="I58" s="4"/>
      <c r="J58" s="9">
        <f>J57+72</f>
        <v>3528</v>
      </c>
      <c r="K58" s="16"/>
      <c r="L58" s="15">
        <f>(K57+K59)/2</f>
        <v>3151.8</v>
      </c>
      <c r="M58" s="16"/>
      <c r="N58" s="15">
        <f>$L$4-(L58/$I$2)</f>
        <v>1.1111500000000001</v>
      </c>
      <c r="O58" s="1"/>
      <c r="P58" s="4"/>
      <c r="Q58" s="9">
        <f>Q57+72</f>
        <v>3528</v>
      </c>
      <c r="R58" s="16"/>
      <c r="S58" s="27">
        <f>(R57+R59)/2</f>
        <v>3236.4000000000015</v>
      </c>
      <c r="T58" s="16"/>
      <c r="U58" s="15">
        <f>$S$5+(S58/$B$2)</f>
        <v>1.7042700000000002</v>
      </c>
      <c r="V58" s="1"/>
      <c r="W58" s="1"/>
      <c r="X58" s="1"/>
      <c r="Y58" s="1"/>
      <c r="Z58" s="1"/>
    </row>
    <row r="59" spans="1:26" s="2" customFormat="1" ht="15.75" x14ac:dyDescent="0.25">
      <c r="A59" s="1"/>
      <c r="B59" s="7">
        <v>25</v>
      </c>
      <c r="C59" s="19">
        <f>B59*$B$9</f>
        <v>3600</v>
      </c>
      <c r="D59" s="21">
        <f>C59-$F$8</f>
        <v>3308.4000000000015</v>
      </c>
      <c r="E59" s="17"/>
      <c r="F59" s="21">
        <f>$E$5+(D59/$B$2)</f>
        <v>1.7410600000000001</v>
      </c>
      <c r="G59" s="17"/>
      <c r="H59" s="10"/>
      <c r="I59" s="7">
        <v>25</v>
      </c>
      <c r="J59" s="19">
        <f>I59*$B$9</f>
        <v>3600</v>
      </c>
      <c r="K59" s="21">
        <f>J59-$M$8</f>
        <v>3223.8</v>
      </c>
      <c r="L59" s="17"/>
      <c r="M59" s="21">
        <f>$L$4-(K59/$I$2)</f>
        <v>1.1039500000000002</v>
      </c>
      <c r="N59" s="17"/>
      <c r="O59" s="1"/>
      <c r="P59" s="7">
        <v>25</v>
      </c>
      <c r="Q59" s="19">
        <f>P59*$B$9</f>
        <v>3600</v>
      </c>
      <c r="R59" s="21">
        <f>Q59-$F$8</f>
        <v>3308.4000000000015</v>
      </c>
      <c r="S59" s="25"/>
      <c r="T59" s="21">
        <f>$S$5+(R59/$P$2)</f>
        <v>1.7114700000000003</v>
      </c>
      <c r="U59" s="17"/>
      <c r="V59" s="1"/>
      <c r="W59" s="1"/>
      <c r="X59" s="1"/>
      <c r="Y59" s="1"/>
      <c r="Z59" s="1"/>
    </row>
    <row r="60" spans="1:26" s="2" customFormat="1" ht="15.75" x14ac:dyDescent="0.25">
      <c r="A60" s="1"/>
      <c r="B60" s="4"/>
      <c r="C60" s="9">
        <f>C59+72</f>
        <v>3672</v>
      </c>
      <c r="D60" s="16"/>
      <c r="E60" s="15">
        <f>(D59+D61)/2</f>
        <v>3380.4000000000015</v>
      </c>
      <c r="F60" s="16"/>
      <c r="G60" s="15">
        <f>$E$5+(E60/$B$2)</f>
        <v>1.7482600000000001</v>
      </c>
      <c r="H60" s="10"/>
      <c r="I60" s="4"/>
      <c r="J60" s="9">
        <f>J59+72</f>
        <v>3672</v>
      </c>
      <c r="K60" s="16"/>
      <c r="L60" s="15">
        <f>(K59+K61)/2</f>
        <v>3295.8</v>
      </c>
      <c r="M60" s="16"/>
      <c r="N60" s="15">
        <f>$L$4-(L60/$I$2)</f>
        <v>1.0967500000000001</v>
      </c>
      <c r="O60" s="1"/>
      <c r="P60" s="4"/>
      <c r="Q60" s="9">
        <f>Q59+72</f>
        <v>3672</v>
      </c>
      <c r="R60" s="16"/>
      <c r="S60" s="27">
        <f>(R59+R61)/2</f>
        <v>3380.4000000000015</v>
      </c>
      <c r="T60" s="16"/>
      <c r="U60" s="15">
        <f>$S$5+(S60/$B$2)</f>
        <v>1.7186700000000001</v>
      </c>
      <c r="V60" s="1"/>
      <c r="W60" s="1"/>
      <c r="X60" s="1"/>
      <c r="Y60" s="1"/>
      <c r="Z60" s="1"/>
    </row>
    <row r="61" spans="1:26" s="2" customFormat="1" ht="15.75" x14ac:dyDescent="0.25">
      <c r="A61" s="1"/>
      <c r="B61" s="7">
        <v>26</v>
      </c>
      <c r="C61" s="19">
        <f>B61*$B$9</f>
        <v>3744</v>
      </c>
      <c r="D61" s="21">
        <f>C61-$F$8</f>
        <v>3452.4000000000015</v>
      </c>
      <c r="E61" s="17"/>
      <c r="F61" s="21">
        <f>$E$5+(D61/$B$2)</f>
        <v>1.7554600000000002</v>
      </c>
      <c r="G61" s="17"/>
      <c r="H61" s="10"/>
      <c r="I61" s="7">
        <v>26</v>
      </c>
      <c r="J61" s="19">
        <f>I61*$B$9</f>
        <v>3744</v>
      </c>
      <c r="K61" s="21">
        <f>J61-$M$8</f>
        <v>3367.8</v>
      </c>
      <c r="L61" s="17"/>
      <c r="M61" s="21">
        <f>$L$4-(K61/$I$2)</f>
        <v>1.08955</v>
      </c>
      <c r="N61" s="17"/>
      <c r="O61" s="1"/>
      <c r="P61" s="7">
        <v>26</v>
      </c>
      <c r="Q61" s="19">
        <f>P61*$B$9</f>
        <v>3744</v>
      </c>
      <c r="R61" s="21">
        <f>Q61-$F$8</f>
        <v>3452.4000000000015</v>
      </c>
      <c r="S61" s="25"/>
      <c r="T61" s="21">
        <f>$S$5+(R61/$P$2)</f>
        <v>1.7258700000000002</v>
      </c>
      <c r="U61" s="17"/>
      <c r="V61" s="1"/>
      <c r="W61" s="1"/>
      <c r="X61" s="1"/>
      <c r="Y61" s="1"/>
      <c r="Z61" s="1"/>
    </row>
    <row r="62" spans="1:26" s="2" customFormat="1" ht="15.75" x14ac:dyDescent="0.25">
      <c r="A62" s="1"/>
      <c r="B62" s="4"/>
      <c r="C62" s="9">
        <f>C61+72</f>
        <v>3816</v>
      </c>
      <c r="D62" s="16"/>
      <c r="E62" s="15">
        <f>(D61+D63)/2</f>
        <v>3524.4000000000015</v>
      </c>
      <c r="F62" s="16"/>
      <c r="G62" s="15">
        <f>$E$5+(E62/$B$2)</f>
        <v>1.7626600000000001</v>
      </c>
      <c r="H62" s="10"/>
      <c r="I62" s="4"/>
      <c r="J62" s="9">
        <f>J61+72</f>
        <v>3816</v>
      </c>
      <c r="K62" s="16"/>
      <c r="L62" s="15">
        <f>(K61+K63)/2</f>
        <v>3439.8</v>
      </c>
      <c r="M62" s="16"/>
      <c r="N62" s="15">
        <f>$L$4-(L62/$I$2)</f>
        <v>1.0823500000000001</v>
      </c>
      <c r="O62" s="1"/>
      <c r="P62" s="4"/>
      <c r="Q62" s="9">
        <f>Q61+72</f>
        <v>3816</v>
      </c>
      <c r="R62" s="16"/>
      <c r="S62" s="27">
        <f>(R61+R63)/2</f>
        <v>3524.4000000000015</v>
      </c>
      <c r="T62" s="16"/>
      <c r="U62" s="15">
        <f>$S$5+(S62/$B$2)</f>
        <v>1.7330700000000001</v>
      </c>
      <c r="V62" s="1"/>
      <c r="W62" s="1"/>
      <c r="X62" s="1"/>
      <c r="Y62" s="1"/>
      <c r="Z62" s="1"/>
    </row>
    <row r="63" spans="1:26" s="2" customFormat="1" ht="15.75" x14ac:dyDescent="0.25">
      <c r="A63" s="1"/>
      <c r="B63" s="7">
        <v>27</v>
      </c>
      <c r="C63" s="19">
        <f>B63*$B$9</f>
        <v>3888</v>
      </c>
      <c r="D63" s="21">
        <f>C63-$F$8</f>
        <v>3596.4000000000015</v>
      </c>
      <c r="E63" s="17"/>
      <c r="F63" s="21">
        <f>$E$5+(D63/$B$2)</f>
        <v>1.7698600000000002</v>
      </c>
      <c r="G63" s="17"/>
      <c r="H63" s="10"/>
      <c r="I63" s="7">
        <v>27</v>
      </c>
      <c r="J63" s="19">
        <f>I63*$B$9</f>
        <v>3888</v>
      </c>
      <c r="K63" s="21">
        <f>J63-$M$8</f>
        <v>3511.8</v>
      </c>
      <c r="L63" s="17"/>
      <c r="M63" s="21">
        <f>$L$4-(K63/$I$2)</f>
        <v>1.0751500000000001</v>
      </c>
      <c r="N63" s="17"/>
      <c r="O63" s="1"/>
      <c r="P63" s="7">
        <v>27</v>
      </c>
      <c r="Q63" s="19">
        <f>P63*$B$9</f>
        <v>3888</v>
      </c>
      <c r="R63" s="21">
        <f>Q63-$F$8</f>
        <v>3596.4000000000015</v>
      </c>
      <c r="S63" s="25"/>
      <c r="T63" s="21">
        <f>$S$5+(R63/$P$2)</f>
        <v>1.7402700000000002</v>
      </c>
      <c r="U63" s="17"/>
      <c r="V63" s="1"/>
      <c r="W63" s="1"/>
      <c r="X63" s="1"/>
      <c r="Y63" s="1"/>
      <c r="Z63" s="1"/>
    </row>
    <row r="64" spans="1:26" s="2" customFormat="1" ht="15.75" x14ac:dyDescent="0.25">
      <c r="A64" s="1"/>
      <c r="B64" s="4"/>
      <c r="C64" s="9">
        <f>C63+72</f>
        <v>3960</v>
      </c>
      <c r="D64" s="16"/>
      <c r="E64" s="15">
        <f>(D63+D65)/2</f>
        <v>3668.4000000000015</v>
      </c>
      <c r="F64" s="16"/>
      <c r="G64" s="15">
        <f>$E$5+(E64/$B$2)</f>
        <v>1.7770600000000001</v>
      </c>
      <c r="H64" s="10"/>
      <c r="I64" s="4"/>
      <c r="J64" s="9">
        <f>J63+72</f>
        <v>3960</v>
      </c>
      <c r="K64" s="16"/>
      <c r="L64" s="15">
        <f>(K63+K65)/2</f>
        <v>3583.8</v>
      </c>
      <c r="M64" s="16"/>
      <c r="N64" s="15">
        <f>$L$4-(L64/$I$2)</f>
        <v>1.0679500000000002</v>
      </c>
      <c r="O64" s="1"/>
      <c r="P64" s="4"/>
      <c r="Q64" s="9">
        <f>Q63+72</f>
        <v>3960</v>
      </c>
      <c r="R64" s="16"/>
      <c r="S64" s="27">
        <f>(R63+R65)/2</f>
        <v>3668.4000000000015</v>
      </c>
      <c r="T64" s="16"/>
      <c r="U64" s="15">
        <f>$S$5+(S64/$B$2)</f>
        <v>1.7474700000000003</v>
      </c>
      <c r="V64" s="1"/>
      <c r="W64" s="1"/>
      <c r="X64" s="1"/>
      <c r="Y64" s="1"/>
      <c r="Z64" s="1"/>
    </row>
    <row r="65" spans="1:26" s="2" customFormat="1" ht="15.75" x14ac:dyDescent="0.25">
      <c r="A65" s="1"/>
      <c r="B65" s="7">
        <v>28</v>
      </c>
      <c r="C65" s="19">
        <f>B65*$B$9</f>
        <v>4032</v>
      </c>
      <c r="D65" s="21">
        <f>C65-$F$8</f>
        <v>3740.4000000000015</v>
      </c>
      <c r="E65" s="17"/>
      <c r="F65" s="21">
        <f>$E$5+(D65/$B$2)</f>
        <v>1.7842600000000002</v>
      </c>
      <c r="G65" s="17"/>
      <c r="H65" s="10"/>
      <c r="I65" s="7">
        <v>28</v>
      </c>
      <c r="J65" s="19">
        <f>I65*$B$9</f>
        <v>4032</v>
      </c>
      <c r="K65" s="21">
        <f>J65-$M$8</f>
        <v>3655.8</v>
      </c>
      <c r="L65" s="17"/>
      <c r="M65" s="21">
        <f>$L$4-(K65/$I$2)</f>
        <v>1.0607500000000001</v>
      </c>
      <c r="N65" s="17"/>
      <c r="O65" s="1"/>
      <c r="P65" s="7">
        <v>28</v>
      </c>
      <c r="Q65" s="19">
        <f>P65*$B$9</f>
        <v>4032</v>
      </c>
      <c r="R65" s="21">
        <f>Q65-$F$8</f>
        <v>3740.4000000000015</v>
      </c>
      <c r="S65" s="25"/>
      <c r="T65" s="21">
        <f>$S$5+(R65/$P$2)</f>
        <v>1.7546700000000002</v>
      </c>
      <c r="U65" s="17"/>
      <c r="V65" s="1"/>
      <c r="W65" s="1"/>
      <c r="X65" s="1"/>
      <c r="Y65" s="1"/>
      <c r="Z65" s="1"/>
    </row>
    <row r="66" spans="1:26" s="2" customFormat="1" ht="15.75" x14ac:dyDescent="0.25">
      <c r="A66" s="1"/>
      <c r="B66" s="4"/>
      <c r="C66" s="9">
        <f>C65+72</f>
        <v>4104</v>
      </c>
      <c r="D66" s="16"/>
      <c r="E66" s="15">
        <f>(D65+D67)/2</f>
        <v>3812.4000000000015</v>
      </c>
      <c r="F66" s="16"/>
      <c r="G66" s="15">
        <f>$E$5+(E66/$B$2)</f>
        <v>1.7914600000000003</v>
      </c>
      <c r="H66" s="10"/>
      <c r="I66" s="4"/>
      <c r="J66" s="9">
        <f>J65+72</f>
        <v>4104</v>
      </c>
      <c r="K66" s="16"/>
      <c r="L66" s="15">
        <f>(K65+K67)/2</f>
        <v>3727.8</v>
      </c>
      <c r="M66" s="16"/>
      <c r="N66" s="15">
        <f>$L$4-(L66/$I$2)</f>
        <v>1.05355</v>
      </c>
      <c r="O66" s="1"/>
      <c r="P66" s="4"/>
      <c r="Q66" s="9">
        <f>Q65+72</f>
        <v>4104</v>
      </c>
      <c r="R66" s="16"/>
      <c r="S66" s="27">
        <f>(R65+R67)/2</f>
        <v>3812.4000000000015</v>
      </c>
      <c r="T66" s="16"/>
      <c r="U66" s="15">
        <f>$S$5+(S66/$B$2)</f>
        <v>1.76187</v>
      </c>
      <c r="V66" s="1"/>
      <c r="W66" s="1"/>
      <c r="X66" s="1"/>
      <c r="Y66" s="1"/>
      <c r="Z66" s="1"/>
    </row>
    <row r="67" spans="1:26" s="2" customFormat="1" ht="15.75" x14ac:dyDescent="0.25">
      <c r="A67" s="1"/>
      <c r="B67" s="7">
        <v>29</v>
      </c>
      <c r="C67" s="19">
        <f>B67*$B$9</f>
        <v>4176</v>
      </c>
      <c r="D67" s="21">
        <f>C67-$F$8</f>
        <v>3884.4000000000015</v>
      </c>
      <c r="E67" s="17"/>
      <c r="F67" s="21">
        <f>$E$5+(D67/$B$2)</f>
        <v>1.7986600000000001</v>
      </c>
      <c r="G67" s="17"/>
      <c r="H67" s="10"/>
      <c r="I67" s="7">
        <v>29</v>
      </c>
      <c r="J67" s="19">
        <f>I67*$B$9</f>
        <v>4176</v>
      </c>
      <c r="K67" s="21">
        <f>J67-$M$8</f>
        <v>3799.8</v>
      </c>
      <c r="L67" s="17"/>
      <c r="M67" s="21">
        <f>$L$4-(K67/$I$2)</f>
        <v>1.0463500000000001</v>
      </c>
      <c r="N67" s="17"/>
      <c r="O67" s="1"/>
      <c r="P67" s="7">
        <v>29</v>
      </c>
      <c r="Q67" s="19">
        <f>P67*$B$9</f>
        <v>4176</v>
      </c>
      <c r="R67" s="21">
        <f>Q67-$F$8</f>
        <v>3884.4000000000015</v>
      </c>
      <c r="S67" s="25"/>
      <c r="T67" s="21">
        <f>$S$5+(R67/$P$2)</f>
        <v>1.7690700000000001</v>
      </c>
      <c r="U67" s="17"/>
      <c r="V67" s="1"/>
      <c r="W67" s="1"/>
      <c r="X67" s="1"/>
      <c r="Y67" s="1"/>
      <c r="Z67" s="1"/>
    </row>
    <row r="68" spans="1:26" s="2" customFormat="1" ht="15.75" x14ac:dyDescent="0.25">
      <c r="A68" s="1"/>
      <c r="B68" s="4"/>
      <c r="C68" s="9">
        <f>C67+72</f>
        <v>4248</v>
      </c>
      <c r="D68" s="16"/>
      <c r="E68" s="15">
        <f>(D67+D69)/2</f>
        <v>3956.4000000000015</v>
      </c>
      <c r="F68" s="16"/>
      <c r="G68" s="15">
        <f>$E$5+(E68/$B$2)</f>
        <v>1.8058600000000002</v>
      </c>
      <c r="H68" s="10"/>
      <c r="I68" s="4"/>
      <c r="J68" s="9">
        <f>J67+72</f>
        <v>4248</v>
      </c>
      <c r="K68" s="16"/>
      <c r="L68" s="15">
        <f>(K67+K69)/2</f>
        <v>3871.8</v>
      </c>
      <c r="M68" s="16"/>
      <c r="N68" s="15">
        <f>$L$4-(L68/$I$2)</f>
        <v>1.03915</v>
      </c>
      <c r="O68" s="1"/>
      <c r="P68" s="4"/>
      <c r="Q68" s="9">
        <f>Q67+72</f>
        <v>4248</v>
      </c>
      <c r="R68" s="16"/>
      <c r="S68" s="27">
        <f>(R67+R69)/2</f>
        <v>3956.4000000000015</v>
      </c>
      <c r="T68" s="16"/>
      <c r="U68" s="15">
        <f>$S$5+(S68/$B$2)</f>
        <v>1.7762700000000002</v>
      </c>
      <c r="V68" s="1"/>
      <c r="W68" s="1"/>
      <c r="X68" s="1"/>
      <c r="Y68" s="1"/>
      <c r="Z68" s="1"/>
    </row>
    <row r="69" spans="1:26" s="2" customFormat="1" ht="16.5" thickBot="1" x14ac:dyDescent="0.3">
      <c r="A69" s="1"/>
      <c r="B69" s="7">
        <v>30</v>
      </c>
      <c r="C69" s="19">
        <f>B69*$B$9</f>
        <v>4320</v>
      </c>
      <c r="D69" s="22">
        <f>C69-$F$8</f>
        <v>4028.4000000000015</v>
      </c>
      <c r="E69" s="18"/>
      <c r="F69" s="22">
        <f>$E$5+(D69/$B$2)</f>
        <v>1.8130600000000001</v>
      </c>
      <c r="G69" s="18"/>
      <c r="H69" s="10"/>
      <c r="I69" s="7">
        <v>30</v>
      </c>
      <c r="J69" s="19">
        <f>I69*$B$9</f>
        <v>4320</v>
      </c>
      <c r="K69" s="22">
        <f>J69-$M$8</f>
        <v>3943.8</v>
      </c>
      <c r="L69" s="18"/>
      <c r="M69" s="22">
        <f>$L$4-(K69/$I$2)</f>
        <v>1.0319500000000001</v>
      </c>
      <c r="N69" s="18"/>
      <c r="O69" s="1"/>
      <c r="P69" s="7">
        <v>30</v>
      </c>
      <c r="Q69" s="19">
        <f>P69*$B$9</f>
        <v>4320</v>
      </c>
      <c r="R69" s="22">
        <f>Q69-$F$8</f>
        <v>4028.4000000000015</v>
      </c>
      <c r="S69" s="34"/>
      <c r="T69" s="22">
        <f>$S$5+(R69/$P$2)</f>
        <v>1.7834700000000001</v>
      </c>
      <c r="U69" s="18"/>
      <c r="V69" s="1"/>
      <c r="W69" s="1"/>
      <c r="X69" s="1"/>
      <c r="Y69" s="1"/>
      <c r="Z69" s="1"/>
    </row>
    <row r="70" spans="1:26" s="2" customFormat="1" ht="15.75" x14ac:dyDescent="0.25">
      <c r="A70" s="1"/>
      <c r="B70" s="4"/>
      <c r="C70" s="9">
        <f>C69+72</f>
        <v>4392</v>
      </c>
      <c r="D70" s="26"/>
      <c r="E70" s="27">
        <f>(D69+D71)/2</f>
        <v>2014.2000000000007</v>
      </c>
      <c r="F70" s="26"/>
      <c r="G70" s="27">
        <f>$E$5+(E70/$B$2)</f>
        <v>1.6116400000000002</v>
      </c>
      <c r="H70" s="10"/>
      <c r="I70" s="4"/>
      <c r="J70" s="9">
        <f>J69+72</f>
        <v>4392</v>
      </c>
      <c r="K70" s="26"/>
      <c r="L70" s="27">
        <f>(K69+K71)/2</f>
        <v>1971.9</v>
      </c>
      <c r="M70" s="26"/>
      <c r="N70" s="27">
        <f>$L$4-(L70/$I$2)</f>
        <v>1.2291400000000001</v>
      </c>
      <c r="O70" s="1"/>
      <c r="P70" s="4"/>
      <c r="Q70" s="9">
        <f>Q69+72</f>
        <v>4392</v>
      </c>
      <c r="R70" s="26"/>
      <c r="S70" s="27">
        <f>(R69+R71)/2</f>
        <v>2014.2000000000007</v>
      </c>
      <c r="T70" s="26"/>
      <c r="U70" s="27">
        <f>$S$5+(S70/$B$2)</f>
        <v>1.5820500000000002</v>
      </c>
      <c r="V70" s="1"/>
      <c r="W70" s="1"/>
      <c r="X70" s="1"/>
      <c r="Y70" s="1"/>
      <c r="Z70" s="1"/>
    </row>
    <row r="71" spans="1:26" ht="15.75" x14ac:dyDescent="0.25">
      <c r="A71" s="1"/>
      <c r="B71" s="4"/>
      <c r="C71" s="9"/>
      <c r="D71" s="26"/>
      <c r="E71" s="27"/>
      <c r="F71" s="26"/>
      <c r="G71" s="27"/>
      <c r="H71" s="10"/>
      <c r="I71" s="4"/>
      <c r="J71" s="9"/>
      <c r="K71" s="26"/>
      <c r="L71" s="27"/>
      <c r="M71" s="26"/>
      <c r="N71" s="27"/>
      <c r="P71" s="4"/>
      <c r="Q71" s="9"/>
      <c r="R71" s="26"/>
      <c r="S71" s="27"/>
      <c r="T71" s="26"/>
      <c r="U71" s="27"/>
      <c r="V71" s="1"/>
      <c r="W71" s="1"/>
      <c r="X71" s="1"/>
      <c r="Y71" s="1"/>
      <c r="Z71" s="1"/>
    </row>
    <row r="72" spans="1:26" x14ac:dyDescent="0.25">
      <c r="F72" s="3">
        <f>E14/$B$2</f>
        <v>6.8400000000001454E-3</v>
      </c>
      <c r="M72" s="3">
        <f>K13/$I$2</f>
        <v>-8.8199999999999876E-3</v>
      </c>
      <c r="T72" s="3">
        <f>S14/$B$2</f>
        <v>6.8400000000001454E-3</v>
      </c>
      <c r="V72" s="1"/>
      <c r="W72" s="1"/>
      <c r="X72" s="1"/>
      <c r="Y72" s="1"/>
      <c r="Z72" s="1"/>
    </row>
    <row r="73" spans="1:26" x14ac:dyDescent="0.25">
      <c r="C73" t="s">
        <v>0</v>
      </c>
      <c r="D73">
        <f>$E$5+$F$72</f>
        <v>1.4170600000000002</v>
      </c>
      <c r="J73" t="s">
        <v>0</v>
      </c>
      <c r="K73">
        <f>$L$4+$M$72</f>
        <v>1.41751</v>
      </c>
      <c r="Q73" t="s">
        <v>0</v>
      </c>
      <c r="R73">
        <f>$E$5+$F$72</f>
        <v>1.4170600000000002</v>
      </c>
      <c r="V73" s="1"/>
      <c r="W73" s="1"/>
      <c r="X73" s="1"/>
      <c r="Y73" s="1"/>
      <c r="Z73" s="1"/>
    </row>
    <row r="74" spans="1:26" x14ac:dyDescent="0.25">
      <c r="C74" t="s">
        <v>1</v>
      </c>
      <c r="D74">
        <f>$E$5-$F$72</f>
        <v>1.4033799999999998</v>
      </c>
      <c r="J74" t="s">
        <v>1</v>
      </c>
      <c r="K74">
        <f>$L$4-$M$72</f>
        <v>1.4351500000000001</v>
      </c>
      <c r="Q74" t="s">
        <v>1</v>
      </c>
      <c r="R74">
        <f>$E$5-$F$72</f>
        <v>1.4033799999999998</v>
      </c>
      <c r="V74" s="1"/>
      <c r="W74" s="1"/>
      <c r="X74" s="1"/>
      <c r="Y74" s="1"/>
      <c r="Z74" s="1"/>
    </row>
    <row r="75" spans="1:26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6:26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6:26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</sheetData>
  <mergeCells count="13">
    <mergeCell ref="R3:S3"/>
    <mergeCell ref="B3:C3"/>
    <mergeCell ref="D3:E3"/>
    <mergeCell ref="I3:J3"/>
    <mergeCell ref="K3:L3"/>
    <mergeCell ref="P3:Q3"/>
    <mergeCell ref="T9:U9"/>
    <mergeCell ref="A4:A5"/>
    <mergeCell ref="D9:E9"/>
    <mergeCell ref="F9:G9"/>
    <mergeCell ref="K9:L9"/>
    <mergeCell ref="M9:N9"/>
    <mergeCell ref="R9:S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topLeftCell="C1" zoomScale="75" zoomScaleNormal="75" workbookViewId="0">
      <selection activeCell="S5" sqref="S5"/>
    </sheetView>
  </sheetViews>
  <sheetFormatPr defaultRowHeight="15" x14ac:dyDescent="0.25"/>
  <cols>
    <col min="1" max="1" width="25.28515625" customWidth="1"/>
    <col min="2" max="2" width="13.140625" customWidth="1"/>
    <col min="3" max="3" width="15.7109375" customWidth="1"/>
    <col min="4" max="4" width="12.28515625" customWidth="1"/>
    <col min="5" max="5" width="13.85546875" customWidth="1"/>
    <col min="6" max="6" width="12.42578125" customWidth="1"/>
    <col min="7" max="7" width="12.5703125" customWidth="1"/>
    <col min="8" max="8" width="9.140625" style="1"/>
    <col min="9" max="9" width="12" customWidth="1"/>
    <col min="10" max="10" width="13" customWidth="1"/>
    <col min="11" max="11" width="12.5703125" customWidth="1"/>
    <col min="12" max="12" width="13.140625" customWidth="1"/>
    <col min="13" max="13" width="12" customWidth="1"/>
    <col min="14" max="14" width="12.5703125" customWidth="1"/>
    <col min="15" max="15" width="9.140625" style="1"/>
    <col min="16" max="16" width="11.7109375" customWidth="1"/>
    <col min="17" max="17" width="13" customWidth="1"/>
    <col min="18" max="18" width="14.28515625" customWidth="1"/>
    <col min="19" max="19" width="13" customWidth="1"/>
    <col min="20" max="20" width="12.140625" customWidth="1"/>
    <col min="21" max="21" width="13.5703125" customWidth="1"/>
  </cols>
  <sheetData>
    <row r="1" spans="1:26" ht="15.75" x14ac:dyDescent="0.25">
      <c r="B1" s="9">
        <v>1000</v>
      </c>
      <c r="C1" s="9"/>
      <c r="D1" s="9"/>
      <c r="E1" s="9"/>
      <c r="F1" s="9"/>
      <c r="G1" s="9"/>
      <c r="H1" s="10"/>
      <c r="I1" s="9">
        <f>B1</f>
        <v>1000</v>
      </c>
      <c r="J1" s="9"/>
      <c r="K1" s="9"/>
      <c r="L1" s="9"/>
      <c r="M1" s="9"/>
      <c r="N1" s="9"/>
      <c r="P1" s="9">
        <f>B1</f>
        <v>1000</v>
      </c>
      <c r="Q1" s="9"/>
      <c r="R1" s="9"/>
      <c r="S1" s="9"/>
      <c r="T1" s="9"/>
      <c r="U1" s="9"/>
      <c r="V1" s="1"/>
      <c r="W1" s="1"/>
      <c r="X1" s="1"/>
      <c r="Y1" s="1"/>
      <c r="Z1" s="1"/>
    </row>
    <row r="2" spans="1:26" ht="15.75" x14ac:dyDescent="0.25">
      <c r="A2" t="s">
        <v>4</v>
      </c>
      <c r="B2" s="9">
        <v>1000</v>
      </c>
      <c r="C2" s="9"/>
      <c r="D2" s="9"/>
      <c r="E2" s="9"/>
      <c r="F2" s="9"/>
      <c r="G2" s="9"/>
      <c r="H2" s="10"/>
      <c r="I2" s="9">
        <f>B2</f>
        <v>1000</v>
      </c>
      <c r="J2" s="9"/>
      <c r="K2" s="9"/>
      <c r="L2" s="9"/>
      <c r="M2" s="9"/>
      <c r="N2" s="9"/>
      <c r="P2" s="9">
        <f>B2</f>
        <v>1000</v>
      </c>
      <c r="Q2" s="9"/>
      <c r="R2" s="9"/>
      <c r="S2" s="9"/>
      <c r="T2" s="9"/>
      <c r="U2" s="9"/>
      <c r="V2" s="1"/>
      <c r="W2" s="1"/>
      <c r="X2" s="1"/>
      <c r="Y2" s="1"/>
      <c r="Z2" s="1"/>
    </row>
    <row r="3" spans="1:26" ht="15.75" x14ac:dyDescent="0.25">
      <c r="B3" s="37" t="s">
        <v>2</v>
      </c>
      <c r="C3" s="38"/>
      <c r="D3" s="37" t="s">
        <v>3</v>
      </c>
      <c r="E3" s="38"/>
      <c r="F3" s="11"/>
      <c r="G3" s="9"/>
      <c r="H3" s="10"/>
      <c r="I3" s="37" t="s">
        <v>3</v>
      </c>
      <c r="J3" s="38"/>
      <c r="K3" s="37" t="s">
        <v>6</v>
      </c>
      <c r="L3" s="38"/>
      <c r="M3" s="11"/>
      <c r="N3" s="9"/>
      <c r="P3" s="37" t="s">
        <v>2</v>
      </c>
      <c r="Q3" s="38"/>
      <c r="R3" s="37" t="s">
        <v>3</v>
      </c>
      <c r="S3" s="38"/>
      <c r="T3" s="11"/>
      <c r="U3" s="9"/>
      <c r="V3" s="1"/>
      <c r="W3" s="1"/>
      <c r="X3" s="1"/>
      <c r="Y3" s="1"/>
      <c r="Z3" s="1"/>
    </row>
    <row r="4" spans="1:26" ht="15.75" x14ac:dyDescent="0.25">
      <c r="A4" s="41" t="s">
        <v>8</v>
      </c>
      <c r="B4" s="9"/>
      <c r="C4" s="23">
        <v>1.3747499999999999</v>
      </c>
      <c r="D4" s="6">
        <f>C4</f>
        <v>1.3747499999999999</v>
      </c>
      <c r="E4" s="9"/>
      <c r="F4" s="9"/>
      <c r="G4" s="9"/>
      <c r="H4" s="10"/>
      <c r="I4" s="6">
        <f>D4</f>
        <v>1.3747499999999999</v>
      </c>
      <c r="J4" s="10"/>
      <c r="K4" s="9"/>
      <c r="L4" s="23">
        <v>1.2902499999999999</v>
      </c>
      <c r="M4" s="9"/>
      <c r="N4" s="9"/>
      <c r="P4" s="9"/>
      <c r="Q4" s="5">
        <f>L4</f>
        <v>1.2902499999999999</v>
      </c>
      <c r="R4" s="6">
        <f>Q4</f>
        <v>1.2902499999999999</v>
      </c>
      <c r="S4" s="9"/>
      <c r="T4" s="9"/>
      <c r="U4" s="9"/>
      <c r="V4" s="1"/>
      <c r="W4" s="1"/>
      <c r="X4" s="1"/>
      <c r="Y4" s="1"/>
      <c r="Z4" s="1"/>
    </row>
    <row r="5" spans="1:26" ht="15.75" x14ac:dyDescent="0.25">
      <c r="A5" s="41"/>
      <c r="B5" s="23">
        <v>1.30097</v>
      </c>
      <c r="C5" s="9"/>
      <c r="D5" s="9"/>
      <c r="E5" s="24">
        <v>1.2109399999999999</v>
      </c>
      <c r="F5" s="9"/>
      <c r="G5" s="9"/>
      <c r="H5" s="10"/>
      <c r="I5" s="10"/>
      <c r="J5" s="6">
        <f>E5</f>
        <v>1.2109399999999999</v>
      </c>
      <c r="K5" s="5">
        <f>J5</f>
        <v>1.2109399999999999</v>
      </c>
      <c r="L5" s="9"/>
      <c r="M5" s="9"/>
      <c r="N5" s="9"/>
      <c r="P5" s="5">
        <f>K5</f>
        <v>1.2109399999999999</v>
      </c>
      <c r="Q5" s="9"/>
      <c r="R5" s="9"/>
      <c r="S5" s="24">
        <v>1.2329699999999999</v>
      </c>
      <c r="T5" s="9"/>
      <c r="U5" s="9"/>
      <c r="V5" s="1"/>
      <c r="W5" s="1"/>
      <c r="X5" s="1"/>
      <c r="Y5" s="1"/>
      <c r="Z5" s="1"/>
    </row>
    <row r="6" spans="1:26" ht="15.75" x14ac:dyDescent="0.25">
      <c r="A6" t="s">
        <v>7</v>
      </c>
      <c r="B6" s="9"/>
      <c r="C6" s="8">
        <f>ABS(C4-B5)</f>
        <v>7.3779999999999957E-2</v>
      </c>
      <c r="D6" s="9"/>
      <c r="E6" s="8">
        <f>ABS(D4-E5)</f>
        <v>0.16381000000000001</v>
      </c>
      <c r="F6" s="9"/>
      <c r="G6" s="9"/>
      <c r="H6" s="10"/>
      <c r="I6" s="9"/>
      <c r="J6" s="10">
        <f>ABS(I4-J5)</f>
        <v>0.16381000000000001</v>
      </c>
      <c r="K6" s="10"/>
      <c r="L6" s="9">
        <f>ABS(L4-K5)</f>
        <v>7.9309999999999992E-2</v>
      </c>
      <c r="M6" s="9"/>
      <c r="N6" s="9"/>
      <c r="P6" s="9"/>
      <c r="Q6" s="8">
        <f>ABS(Q4-P5)</f>
        <v>7.9309999999999992E-2</v>
      </c>
      <c r="R6" s="9"/>
      <c r="S6" s="8">
        <f>ABS(R4-S5)</f>
        <v>5.7279999999999998E-2</v>
      </c>
      <c r="T6" s="9"/>
      <c r="U6" s="9"/>
      <c r="V6" s="1"/>
      <c r="W6" s="1"/>
      <c r="X6" s="1"/>
      <c r="Y6" s="1"/>
      <c r="Z6" s="1"/>
    </row>
    <row r="7" spans="1:26" ht="15.75" x14ac:dyDescent="0.25">
      <c r="A7" t="s">
        <v>5</v>
      </c>
      <c r="B7" s="9"/>
      <c r="C7" s="9"/>
      <c r="D7" s="9"/>
      <c r="E7" s="9"/>
      <c r="F7" s="12">
        <f>C6+E6</f>
        <v>0.23758999999999997</v>
      </c>
      <c r="G7" s="9"/>
      <c r="H7" s="10"/>
      <c r="I7" s="9"/>
      <c r="J7" s="9"/>
      <c r="K7" s="9"/>
      <c r="L7" s="9"/>
      <c r="M7" s="12">
        <f>J6+L6</f>
        <v>0.24312</v>
      </c>
      <c r="N7" s="9"/>
      <c r="P7" s="9"/>
      <c r="Q7" s="9"/>
      <c r="R7" s="9"/>
      <c r="S7" s="9"/>
      <c r="T7" s="12">
        <f>Q6+S6</f>
        <v>0.13658999999999999</v>
      </c>
      <c r="U7" s="9"/>
      <c r="V7" s="1"/>
      <c r="W7" s="1"/>
      <c r="X7" s="1"/>
      <c r="Y7" s="1"/>
      <c r="Z7" s="1"/>
    </row>
    <row r="8" spans="1:26" ht="15.75" x14ac:dyDescent="0.25">
      <c r="A8" t="s">
        <v>9</v>
      </c>
      <c r="B8" s="9"/>
      <c r="C8" s="9"/>
      <c r="D8" s="9"/>
      <c r="E8" s="9"/>
      <c r="F8" s="12">
        <f>F7*B1</f>
        <v>237.58999999999997</v>
      </c>
      <c r="G8" s="9"/>
      <c r="H8" s="10"/>
      <c r="I8" s="9"/>
      <c r="J8" s="9"/>
      <c r="K8" s="9"/>
      <c r="L8" s="9"/>
      <c r="M8" s="12">
        <f>M7*I1</f>
        <v>243.12</v>
      </c>
      <c r="N8" s="9"/>
      <c r="P8" s="9"/>
      <c r="Q8" s="9"/>
      <c r="R8" s="9"/>
      <c r="S8" s="9"/>
      <c r="T8" s="12">
        <f>T7*P1</f>
        <v>136.58999999999997</v>
      </c>
      <c r="U8" s="9"/>
      <c r="V8" s="1"/>
      <c r="W8" s="1"/>
      <c r="X8" s="1"/>
      <c r="Y8" s="1"/>
      <c r="Z8" s="1"/>
    </row>
    <row r="9" spans="1:26" ht="16.5" thickBot="1" x14ac:dyDescent="0.3">
      <c r="A9" s="1"/>
      <c r="B9" s="9">
        <f>12*12</f>
        <v>144</v>
      </c>
      <c r="C9" s="9"/>
      <c r="D9" s="39" t="s">
        <v>10</v>
      </c>
      <c r="E9" s="39"/>
      <c r="F9" s="39" t="s">
        <v>13</v>
      </c>
      <c r="G9" s="39"/>
      <c r="H9" s="10"/>
      <c r="I9" s="9">
        <f>12*12</f>
        <v>144</v>
      </c>
      <c r="J9" s="9"/>
      <c r="K9" s="39" t="s">
        <v>10</v>
      </c>
      <c r="L9" s="39"/>
      <c r="M9" s="39" t="s">
        <v>14</v>
      </c>
      <c r="N9" s="39"/>
      <c r="P9" s="9">
        <f>12*12</f>
        <v>144</v>
      </c>
      <c r="Q9" s="9"/>
      <c r="R9" s="39" t="s">
        <v>10</v>
      </c>
      <c r="S9" s="39"/>
      <c r="T9" s="40" t="s">
        <v>13</v>
      </c>
      <c r="U9" s="40"/>
      <c r="V9" s="1"/>
      <c r="W9" s="1"/>
      <c r="X9" s="1"/>
      <c r="Y9" s="1"/>
      <c r="Z9" s="1"/>
    </row>
    <row r="10" spans="1:26" ht="16.5" thickBot="1" x14ac:dyDescent="0.3">
      <c r="A10" s="1"/>
      <c r="B10" s="9"/>
      <c r="C10" s="9"/>
      <c r="D10" s="30" t="s">
        <v>11</v>
      </c>
      <c r="E10" s="31" t="s">
        <v>12</v>
      </c>
      <c r="F10" s="30" t="s">
        <v>11</v>
      </c>
      <c r="G10" s="31" t="s">
        <v>12</v>
      </c>
      <c r="H10" s="10"/>
      <c r="I10" s="9"/>
      <c r="J10" s="9"/>
      <c r="K10" s="30" t="s">
        <v>11</v>
      </c>
      <c r="L10" s="31" t="s">
        <v>12</v>
      </c>
      <c r="M10" s="32" t="s">
        <v>11</v>
      </c>
      <c r="N10" s="31" t="s">
        <v>12</v>
      </c>
      <c r="P10" s="9"/>
      <c r="Q10" s="9"/>
      <c r="R10" s="30" t="s">
        <v>11</v>
      </c>
      <c r="S10" s="31" t="s">
        <v>12</v>
      </c>
      <c r="T10" s="30" t="s">
        <v>11</v>
      </c>
      <c r="U10" s="31" t="s">
        <v>12</v>
      </c>
      <c r="V10" s="1"/>
      <c r="W10" s="1"/>
      <c r="X10" s="1"/>
      <c r="Y10" s="1"/>
      <c r="Z10" s="1"/>
    </row>
    <row r="11" spans="1:26" s="2" customFormat="1" ht="15.75" x14ac:dyDescent="0.25">
      <c r="A11" s="1"/>
      <c r="B11" s="7">
        <v>1</v>
      </c>
      <c r="C11" s="19">
        <f>B11*$B$9</f>
        <v>144</v>
      </c>
      <c r="D11" s="20">
        <f>C11-$F$8</f>
        <v>-93.589999999999975</v>
      </c>
      <c r="E11" s="13"/>
      <c r="F11" s="20">
        <f>$E$5+(D11/$B$2)</f>
        <v>1.1173499999999998</v>
      </c>
      <c r="G11" s="13"/>
      <c r="H11" s="10"/>
      <c r="I11" s="7">
        <v>1</v>
      </c>
      <c r="J11" s="19">
        <f>I11*$B$9</f>
        <v>144</v>
      </c>
      <c r="K11" s="21">
        <f>J11-$M$8</f>
        <v>-99.12</v>
      </c>
      <c r="L11" s="17"/>
      <c r="M11" s="20">
        <f>$L$4-(K11/$I$2)</f>
        <v>1.38937</v>
      </c>
      <c r="N11" s="13"/>
      <c r="O11" s="1"/>
      <c r="P11" s="7">
        <v>1</v>
      </c>
      <c r="Q11" s="19">
        <f>P11*$B$9</f>
        <v>144</v>
      </c>
      <c r="R11" s="20">
        <f>Q11-$F$8</f>
        <v>-93.589999999999975</v>
      </c>
      <c r="S11" s="33"/>
      <c r="T11" s="20">
        <f>$S$5+(R11/$P$2)</f>
        <v>1.1393799999999998</v>
      </c>
      <c r="U11" s="13"/>
      <c r="V11" s="1"/>
      <c r="W11" s="1"/>
      <c r="X11" s="1"/>
      <c r="Y11" s="1"/>
      <c r="Z11" s="1"/>
    </row>
    <row r="12" spans="1:26" ht="15.75" x14ac:dyDescent="0.25">
      <c r="A12" s="1"/>
      <c r="B12" s="4"/>
      <c r="C12" s="9">
        <f>C11+72</f>
        <v>216</v>
      </c>
      <c r="D12" s="14"/>
      <c r="E12" s="15">
        <f>(D11+D13)/2</f>
        <v>-21.589999999999975</v>
      </c>
      <c r="F12" s="16"/>
      <c r="G12" s="15">
        <f>$E$5+(E12/$B$2)</f>
        <v>1.1893499999999999</v>
      </c>
      <c r="H12" s="10"/>
      <c r="I12" s="4"/>
      <c r="J12" s="9">
        <f>J11+72</f>
        <v>216</v>
      </c>
      <c r="K12" s="14"/>
      <c r="L12" s="15">
        <f>(K11+K13)/2</f>
        <v>-27.120000000000005</v>
      </c>
      <c r="M12" s="16"/>
      <c r="N12" s="15">
        <f>$L$4-(L12/$I$2)</f>
        <v>1.3173699999999999</v>
      </c>
      <c r="P12" s="4"/>
      <c r="Q12" s="9">
        <f>Q11+72</f>
        <v>216</v>
      </c>
      <c r="R12" s="14"/>
      <c r="S12" s="27">
        <f>(R11+R13)/2</f>
        <v>-21.589999999999975</v>
      </c>
      <c r="T12" s="16"/>
      <c r="U12" s="15">
        <f>$S$5+(S12/$P$2)</f>
        <v>1.2113799999999999</v>
      </c>
      <c r="V12" s="1"/>
      <c r="W12" s="1"/>
      <c r="X12" s="1"/>
      <c r="Y12" s="1"/>
      <c r="Z12" s="1"/>
    </row>
    <row r="13" spans="1:26" s="2" customFormat="1" ht="15.75" x14ac:dyDescent="0.25">
      <c r="A13" s="1"/>
      <c r="B13" s="7">
        <v>2</v>
      </c>
      <c r="C13" s="19">
        <f>B13*$B$9</f>
        <v>288</v>
      </c>
      <c r="D13" s="21">
        <f>C13-$F$8</f>
        <v>50.410000000000025</v>
      </c>
      <c r="E13" s="17"/>
      <c r="F13" s="21">
        <f>$E$5+(D13/$B$2)</f>
        <v>1.26135</v>
      </c>
      <c r="G13" s="17"/>
      <c r="H13" s="10"/>
      <c r="I13" s="7">
        <v>2</v>
      </c>
      <c r="J13" s="19">
        <f>I13*$B$9</f>
        <v>288</v>
      </c>
      <c r="K13" s="21">
        <f>J13-$M$8</f>
        <v>44.879999999999995</v>
      </c>
      <c r="L13" s="17"/>
      <c r="M13" s="21">
        <f>$L$4-(K13/$I$2)</f>
        <v>1.2453699999999999</v>
      </c>
      <c r="N13" s="17"/>
      <c r="O13" s="1"/>
      <c r="P13" s="7">
        <v>2</v>
      </c>
      <c r="Q13" s="19">
        <f>P13*$B$9</f>
        <v>288</v>
      </c>
      <c r="R13" s="21">
        <f>Q13-$F$8</f>
        <v>50.410000000000025</v>
      </c>
      <c r="S13" s="25"/>
      <c r="T13" s="21">
        <f>$S$5+(R13/$P$2)</f>
        <v>1.28338</v>
      </c>
      <c r="U13" s="17"/>
      <c r="V13" s="1"/>
      <c r="W13" s="1"/>
      <c r="X13" s="1"/>
      <c r="Y13" s="1"/>
      <c r="Z13" s="1"/>
    </row>
    <row r="14" spans="1:26" ht="15.75" x14ac:dyDescent="0.25">
      <c r="A14" s="1"/>
      <c r="B14" s="4"/>
      <c r="C14" s="9">
        <f>C13+72</f>
        <v>360</v>
      </c>
      <c r="D14" s="14"/>
      <c r="E14" s="15">
        <f>(D13+D15)/2</f>
        <v>122.41000000000003</v>
      </c>
      <c r="F14" s="16"/>
      <c r="G14" s="15">
        <f>$E$5+(E14/$B$2)</f>
        <v>1.3333499999999998</v>
      </c>
      <c r="H14" s="10"/>
      <c r="I14" s="4"/>
      <c r="J14" s="9">
        <f>J13+72</f>
        <v>360</v>
      </c>
      <c r="K14" s="14"/>
      <c r="L14" s="15">
        <f t="shared" ref="L14:L32" si="0">(K13+K15)/2</f>
        <v>116.88</v>
      </c>
      <c r="M14" s="16"/>
      <c r="N14" s="15">
        <f>$L$4-(L14/$I$2)</f>
        <v>1.1733699999999998</v>
      </c>
      <c r="P14" s="4"/>
      <c r="Q14" s="9">
        <f>Q13+72</f>
        <v>360</v>
      </c>
      <c r="R14" s="14"/>
      <c r="S14" s="27">
        <f>(R13+R15)/2</f>
        <v>122.41000000000003</v>
      </c>
      <c r="T14" s="16"/>
      <c r="U14" s="15">
        <f>$S$5+(S14/$P$2)</f>
        <v>1.3553799999999998</v>
      </c>
      <c r="V14" s="1"/>
      <c r="W14" s="1"/>
      <c r="X14" s="1"/>
      <c r="Y14" s="1"/>
      <c r="Z14" s="1"/>
    </row>
    <row r="15" spans="1:26" s="2" customFormat="1" ht="15.75" x14ac:dyDescent="0.25">
      <c r="A15" s="1"/>
      <c r="B15" s="7">
        <v>3</v>
      </c>
      <c r="C15" s="19">
        <f>B15*$B$9</f>
        <v>432</v>
      </c>
      <c r="D15" s="21">
        <f>C15-$F$8</f>
        <v>194.41000000000003</v>
      </c>
      <c r="E15" s="17"/>
      <c r="F15" s="21">
        <f>$E$5+(D15/$B$2)</f>
        <v>1.4053499999999999</v>
      </c>
      <c r="G15" s="17"/>
      <c r="H15" s="10"/>
      <c r="I15" s="7">
        <v>3</v>
      </c>
      <c r="J15" s="19">
        <f>I15*$B$9</f>
        <v>432</v>
      </c>
      <c r="K15" s="21">
        <f>J15-$M$8</f>
        <v>188.88</v>
      </c>
      <c r="L15" s="17"/>
      <c r="M15" s="21">
        <f>$L$4-(K15/$I$2)</f>
        <v>1.10137</v>
      </c>
      <c r="N15" s="17"/>
      <c r="O15" s="1"/>
      <c r="P15" s="7">
        <v>3</v>
      </c>
      <c r="Q15" s="19">
        <f>P15*$B$9</f>
        <v>432</v>
      </c>
      <c r="R15" s="21">
        <f>Q15-$F$8</f>
        <v>194.41000000000003</v>
      </c>
      <c r="S15" s="25"/>
      <c r="T15" s="21">
        <f>$S$5+(R15/$P$2)</f>
        <v>1.4273799999999999</v>
      </c>
      <c r="U15" s="17"/>
      <c r="V15" s="1"/>
      <c r="W15" s="1"/>
      <c r="X15" s="1"/>
      <c r="Y15" s="1"/>
      <c r="Z15" s="1"/>
    </row>
    <row r="16" spans="1:26" ht="15.75" x14ac:dyDescent="0.25">
      <c r="A16" s="1"/>
      <c r="B16" s="4"/>
      <c r="C16" s="9">
        <f>C15+72</f>
        <v>504</v>
      </c>
      <c r="D16" s="14"/>
      <c r="E16" s="15">
        <f>(D15+D17)/2</f>
        <v>266.41000000000003</v>
      </c>
      <c r="F16" s="16"/>
      <c r="G16" s="15">
        <f>$E$5+(E16/$B$2)</f>
        <v>1.4773499999999999</v>
      </c>
      <c r="H16" s="10"/>
      <c r="I16" s="4"/>
      <c r="J16" s="9">
        <f>J15+72</f>
        <v>504</v>
      </c>
      <c r="K16" s="14"/>
      <c r="L16" s="15">
        <f t="shared" si="0"/>
        <v>260.88</v>
      </c>
      <c r="M16" s="16"/>
      <c r="N16" s="15">
        <f>$L$4-(L16/$I$2)</f>
        <v>1.0293699999999999</v>
      </c>
      <c r="P16" s="4"/>
      <c r="Q16" s="9">
        <f>Q15+72</f>
        <v>504</v>
      </c>
      <c r="R16" s="14"/>
      <c r="S16" s="27">
        <f>(R15+R17)/2</f>
        <v>266.41000000000003</v>
      </c>
      <c r="T16" s="16"/>
      <c r="U16" s="15">
        <f>$S$5+(S16/$P$2)</f>
        <v>1.4993799999999999</v>
      </c>
      <c r="V16" s="1"/>
      <c r="W16" s="1"/>
      <c r="X16" s="1"/>
      <c r="Y16" s="1"/>
      <c r="Z16" s="1"/>
    </row>
    <row r="17" spans="1:26" s="2" customFormat="1" ht="15.75" x14ac:dyDescent="0.25">
      <c r="A17" s="1"/>
      <c r="B17" s="7">
        <v>4</v>
      </c>
      <c r="C17" s="19">
        <f>B17*$B$9</f>
        <v>576</v>
      </c>
      <c r="D17" s="21">
        <f>C17-$F$8</f>
        <v>338.41</v>
      </c>
      <c r="E17" s="17"/>
      <c r="F17" s="21">
        <f>$E$5+(D17/$B$2)</f>
        <v>1.54935</v>
      </c>
      <c r="G17" s="17"/>
      <c r="H17" s="10"/>
      <c r="I17" s="7">
        <v>4</v>
      </c>
      <c r="J17" s="19">
        <f>I17*$B$9</f>
        <v>576</v>
      </c>
      <c r="K17" s="21">
        <f>J17-$M$8</f>
        <v>332.88</v>
      </c>
      <c r="L17" s="17"/>
      <c r="M17" s="21">
        <f>$L$4-(K17/$I$2)</f>
        <v>0.95736999999999983</v>
      </c>
      <c r="N17" s="17"/>
      <c r="O17" s="1"/>
      <c r="P17" s="7">
        <v>4</v>
      </c>
      <c r="Q17" s="19">
        <f>P17*$B$9</f>
        <v>576</v>
      </c>
      <c r="R17" s="21">
        <f>Q17-$F$8</f>
        <v>338.41</v>
      </c>
      <c r="S17" s="25"/>
      <c r="T17" s="21">
        <f>$S$5+(R17/$P$2)</f>
        <v>1.57138</v>
      </c>
      <c r="U17" s="17"/>
      <c r="V17" s="1"/>
      <c r="W17" s="1"/>
      <c r="X17" s="1"/>
      <c r="Y17" s="1"/>
      <c r="Z17" s="1"/>
    </row>
    <row r="18" spans="1:26" ht="15.75" x14ac:dyDescent="0.25">
      <c r="A18" s="1"/>
      <c r="B18" s="4"/>
      <c r="C18" s="9">
        <f>C17+72</f>
        <v>648</v>
      </c>
      <c r="D18" s="14"/>
      <c r="E18" s="15">
        <f>(D17+D19)/2</f>
        <v>410.41</v>
      </c>
      <c r="F18" s="16"/>
      <c r="G18" s="15">
        <f>$E$5+(E18/$B$2)</f>
        <v>1.6213500000000001</v>
      </c>
      <c r="H18" s="10"/>
      <c r="I18" s="4"/>
      <c r="J18" s="9">
        <f>J17+72</f>
        <v>648</v>
      </c>
      <c r="K18" s="14"/>
      <c r="L18" s="15">
        <f t="shared" si="0"/>
        <v>404.88</v>
      </c>
      <c r="M18" s="16"/>
      <c r="N18" s="15">
        <f>$L$4-(L18/$I$2)</f>
        <v>0.88536999999999988</v>
      </c>
      <c r="P18" s="4"/>
      <c r="Q18" s="9">
        <f>Q17+72</f>
        <v>648</v>
      </c>
      <c r="R18" s="14"/>
      <c r="S18" s="27">
        <f>(R17+R19)/2</f>
        <v>410.41</v>
      </c>
      <c r="T18" s="16"/>
      <c r="U18" s="15">
        <f>$S$5+(S18/$P$2)</f>
        <v>1.6433800000000001</v>
      </c>
      <c r="V18" s="1"/>
      <c r="W18" s="1"/>
      <c r="X18" s="1"/>
      <c r="Y18" s="1"/>
      <c r="Z18" s="1"/>
    </row>
    <row r="19" spans="1:26" s="2" customFormat="1" ht="15.75" x14ac:dyDescent="0.25">
      <c r="A19" s="1"/>
      <c r="B19" s="7">
        <v>5</v>
      </c>
      <c r="C19" s="19">
        <f>B19*$B$9</f>
        <v>720</v>
      </c>
      <c r="D19" s="21">
        <f>C19-$F$8</f>
        <v>482.41</v>
      </c>
      <c r="E19" s="17"/>
      <c r="F19" s="21">
        <f>$E$5+(D19/$B$2)</f>
        <v>1.6933499999999999</v>
      </c>
      <c r="G19" s="17"/>
      <c r="H19" s="10"/>
      <c r="I19" s="7">
        <v>5</v>
      </c>
      <c r="J19" s="19">
        <f>I19*$B$9</f>
        <v>720</v>
      </c>
      <c r="K19" s="21">
        <f>J19-$M$8</f>
        <v>476.88</v>
      </c>
      <c r="L19" s="17"/>
      <c r="M19" s="21">
        <f>$L$4-(K19/$I$2)</f>
        <v>0.81336999999999993</v>
      </c>
      <c r="N19" s="17"/>
      <c r="O19" s="1"/>
      <c r="P19" s="7">
        <v>5</v>
      </c>
      <c r="Q19" s="19">
        <f>P19*$B$9</f>
        <v>720</v>
      </c>
      <c r="R19" s="21">
        <f>Q19-$F$8</f>
        <v>482.41</v>
      </c>
      <c r="S19" s="25"/>
      <c r="T19" s="21">
        <f>$S$5+(R19/$P$2)</f>
        <v>1.7153799999999999</v>
      </c>
      <c r="U19" s="17"/>
      <c r="V19" s="1"/>
      <c r="W19" s="1"/>
      <c r="X19" s="1"/>
      <c r="Y19" s="1"/>
      <c r="Z19" s="1"/>
    </row>
    <row r="20" spans="1:26" ht="15.75" x14ac:dyDescent="0.25">
      <c r="A20" s="1"/>
      <c r="B20" s="4"/>
      <c r="C20" s="9">
        <f>C19+72</f>
        <v>792</v>
      </c>
      <c r="D20" s="14"/>
      <c r="E20" s="15">
        <f>(D19+D21)/2</f>
        <v>554.41000000000008</v>
      </c>
      <c r="F20" s="16"/>
      <c r="G20" s="15">
        <f>$E$5+(E20/$B$2)</f>
        <v>1.76535</v>
      </c>
      <c r="H20" s="10"/>
      <c r="I20" s="4"/>
      <c r="J20" s="9">
        <f>J19+72</f>
        <v>792</v>
      </c>
      <c r="K20" s="14"/>
      <c r="L20" s="15">
        <f t="shared" si="0"/>
        <v>548.88</v>
      </c>
      <c r="M20" s="16"/>
      <c r="N20" s="15">
        <f>$L$4-(L20/$I$2)</f>
        <v>0.74136999999999986</v>
      </c>
      <c r="P20" s="4"/>
      <c r="Q20" s="9">
        <f>Q19+72</f>
        <v>792</v>
      </c>
      <c r="R20" s="14"/>
      <c r="S20" s="27">
        <f>(R19+R21)/2</f>
        <v>554.41000000000008</v>
      </c>
      <c r="T20" s="16"/>
      <c r="U20" s="15">
        <f>$S$5+(S20/$P$2)</f>
        <v>1.78738</v>
      </c>
      <c r="V20" s="1"/>
      <c r="W20" s="1"/>
      <c r="X20" s="1"/>
      <c r="Y20" s="1"/>
      <c r="Z20" s="1"/>
    </row>
    <row r="21" spans="1:26" s="2" customFormat="1" ht="15.75" x14ac:dyDescent="0.25">
      <c r="A21" s="1"/>
      <c r="B21" s="7">
        <v>6</v>
      </c>
      <c r="C21" s="19">
        <f>B21*$B$9</f>
        <v>864</v>
      </c>
      <c r="D21" s="21">
        <f>C21-$F$8</f>
        <v>626.41000000000008</v>
      </c>
      <c r="E21" s="17"/>
      <c r="F21" s="21">
        <f>$E$5+(D21/$B$2)</f>
        <v>1.83735</v>
      </c>
      <c r="G21" s="17"/>
      <c r="H21" s="10"/>
      <c r="I21" s="7">
        <v>6</v>
      </c>
      <c r="J21" s="19">
        <f>I21*$B$9</f>
        <v>864</v>
      </c>
      <c r="K21" s="21">
        <f>J21-$M$8</f>
        <v>620.88</v>
      </c>
      <c r="L21" s="17"/>
      <c r="M21" s="21">
        <f>$L$4-(K21/$I$2)</f>
        <v>0.66936999999999991</v>
      </c>
      <c r="N21" s="17"/>
      <c r="O21" s="1"/>
      <c r="P21" s="7">
        <v>6</v>
      </c>
      <c r="Q21" s="19">
        <f>P21*$B$9</f>
        <v>864</v>
      </c>
      <c r="R21" s="21">
        <f>Q21-$F$8</f>
        <v>626.41000000000008</v>
      </c>
      <c r="S21" s="25"/>
      <c r="T21" s="21">
        <f>$S$5+(R21/$P$2)</f>
        <v>1.85938</v>
      </c>
      <c r="U21" s="17"/>
      <c r="V21" s="1"/>
      <c r="W21" s="1"/>
      <c r="X21" s="1"/>
      <c r="Y21" s="1"/>
      <c r="Z21" s="1"/>
    </row>
    <row r="22" spans="1:26" ht="15.75" x14ac:dyDescent="0.25">
      <c r="A22" s="1"/>
      <c r="B22" s="4"/>
      <c r="C22" s="9">
        <f>C21+72</f>
        <v>936</v>
      </c>
      <c r="D22" s="14"/>
      <c r="E22" s="15">
        <f>(D21+D23)/2</f>
        <v>698.41000000000008</v>
      </c>
      <c r="F22" s="16"/>
      <c r="G22" s="15">
        <f>$E$5+(E22/$B$2)</f>
        <v>1.9093499999999999</v>
      </c>
      <c r="H22" s="10"/>
      <c r="I22" s="4"/>
      <c r="J22" s="9">
        <f>J21+72</f>
        <v>936</v>
      </c>
      <c r="K22" s="14"/>
      <c r="L22" s="15">
        <f t="shared" si="0"/>
        <v>692.88</v>
      </c>
      <c r="M22" s="16"/>
      <c r="N22" s="15">
        <f>$L$4-(L22/$I$2)</f>
        <v>0.59736999999999996</v>
      </c>
      <c r="P22" s="4"/>
      <c r="Q22" s="9">
        <f>Q21+72</f>
        <v>936</v>
      </c>
      <c r="R22" s="14"/>
      <c r="S22" s="27">
        <f>(R21+R23)/2</f>
        <v>698.41000000000008</v>
      </c>
      <c r="T22" s="16"/>
      <c r="U22" s="15">
        <f>$S$5+(S22/$P$2)</f>
        <v>1.9313799999999999</v>
      </c>
      <c r="V22" s="1"/>
      <c r="W22" s="1"/>
      <c r="X22" s="1"/>
      <c r="Y22" s="1"/>
      <c r="Z22" s="1"/>
    </row>
    <row r="23" spans="1:26" s="2" customFormat="1" ht="15.75" x14ac:dyDescent="0.25">
      <c r="A23" s="1"/>
      <c r="B23" s="7">
        <v>7</v>
      </c>
      <c r="C23" s="19">
        <f>B23*$B$9</f>
        <v>1008</v>
      </c>
      <c r="D23" s="21">
        <f>C23-$F$8</f>
        <v>770.41000000000008</v>
      </c>
      <c r="E23" s="17"/>
      <c r="F23" s="21">
        <f>$E$5+(D23/$B$2)</f>
        <v>1.9813499999999999</v>
      </c>
      <c r="G23" s="17"/>
      <c r="H23" s="10"/>
      <c r="I23" s="7">
        <v>7</v>
      </c>
      <c r="J23" s="19">
        <f>I23*$B$9</f>
        <v>1008</v>
      </c>
      <c r="K23" s="21">
        <f>J23-$M$8</f>
        <v>764.88</v>
      </c>
      <c r="L23" s="17"/>
      <c r="M23" s="21">
        <f>$L$4-(K23/$I$2)</f>
        <v>0.52536999999999989</v>
      </c>
      <c r="N23" s="17"/>
      <c r="O23" s="1"/>
      <c r="P23" s="7">
        <v>7</v>
      </c>
      <c r="Q23" s="19">
        <f>P23*$B$9</f>
        <v>1008</v>
      </c>
      <c r="R23" s="21">
        <f>Q23-$F$8</f>
        <v>770.41000000000008</v>
      </c>
      <c r="S23" s="25"/>
      <c r="T23" s="21">
        <f>$S$5+(R23/$P$2)</f>
        <v>2.0033799999999999</v>
      </c>
      <c r="U23" s="17"/>
      <c r="V23" s="1"/>
      <c r="W23" s="1"/>
      <c r="X23" s="1"/>
      <c r="Y23" s="1"/>
      <c r="Z23" s="1"/>
    </row>
    <row r="24" spans="1:26" ht="15.75" x14ac:dyDescent="0.25">
      <c r="A24" s="1"/>
      <c r="B24" s="4"/>
      <c r="C24" s="9">
        <f>C23+72</f>
        <v>1080</v>
      </c>
      <c r="D24" s="14"/>
      <c r="E24" s="15">
        <f>(D23+D25)/2</f>
        <v>842.41000000000008</v>
      </c>
      <c r="F24" s="16"/>
      <c r="G24" s="15">
        <f>$E$5+(E24/$B$2)</f>
        <v>2.05335</v>
      </c>
      <c r="H24" s="10"/>
      <c r="I24" s="4"/>
      <c r="J24" s="9">
        <f>J23+72</f>
        <v>1080</v>
      </c>
      <c r="K24" s="14"/>
      <c r="L24" s="15">
        <f t="shared" si="0"/>
        <v>836.88</v>
      </c>
      <c r="M24" s="16"/>
      <c r="N24" s="15">
        <f>$L$4-(L24/$I$2)</f>
        <v>0.45336999999999994</v>
      </c>
      <c r="P24" s="4"/>
      <c r="Q24" s="9">
        <f>Q23+72</f>
        <v>1080</v>
      </c>
      <c r="R24" s="14"/>
      <c r="S24" s="27">
        <f>(R23+R25)/2</f>
        <v>842.41000000000008</v>
      </c>
      <c r="T24" s="16"/>
      <c r="U24" s="15">
        <f>$S$5+(S24/$P$2)</f>
        <v>2.07538</v>
      </c>
      <c r="V24" s="1"/>
      <c r="W24" s="1"/>
      <c r="X24" s="1"/>
      <c r="Y24" s="1"/>
      <c r="Z24" s="1"/>
    </row>
    <row r="25" spans="1:26" s="2" customFormat="1" ht="15.75" x14ac:dyDescent="0.25">
      <c r="A25" s="1"/>
      <c r="B25" s="7">
        <v>8</v>
      </c>
      <c r="C25" s="19">
        <f>B25*$B$9</f>
        <v>1152</v>
      </c>
      <c r="D25" s="21">
        <f>C25-$F$8</f>
        <v>914.41000000000008</v>
      </c>
      <c r="E25" s="17"/>
      <c r="F25" s="21">
        <f>$E$5+(D25/$B$2)</f>
        <v>2.1253500000000001</v>
      </c>
      <c r="G25" s="17"/>
      <c r="H25" s="10"/>
      <c r="I25" s="7">
        <v>8</v>
      </c>
      <c r="J25" s="19">
        <f>I25*$B$9</f>
        <v>1152</v>
      </c>
      <c r="K25" s="21">
        <f>J25-$M$8</f>
        <v>908.88</v>
      </c>
      <c r="L25" s="17"/>
      <c r="M25" s="21">
        <f>$L$4-(K25/$I$2)</f>
        <v>0.38136999999999988</v>
      </c>
      <c r="N25" s="17"/>
      <c r="O25" s="1"/>
      <c r="P25" s="7">
        <v>8</v>
      </c>
      <c r="Q25" s="19">
        <f>P25*$B$9</f>
        <v>1152</v>
      </c>
      <c r="R25" s="21">
        <f>Q25-$F$8</f>
        <v>914.41000000000008</v>
      </c>
      <c r="S25" s="25"/>
      <c r="T25" s="21">
        <f>$S$5+(R25/$P$2)</f>
        <v>2.1473800000000001</v>
      </c>
      <c r="U25" s="17"/>
      <c r="V25" s="1"/>
      <c r="W25" s="1"/>
      <c r="X25" s="1"/>
      <c r="Y25" s="1"/>
      <c r="Z25" s="1"/>
    </row>
    <row r="26" spans="1:26" ht="15.75" x14ac:dyDescent="0.25">
      <c r="A26" s="1"/>
      <c r="B26" s="4"/>
      <c r="C26" s="9">
        <f>C25+72</f>
        <v>1224</v>
      </c>
      <c r="D26" s="14"/>
      <c r="E26" s="15">
        <f>(D25+D27)/2</f>
        <v>986.41000000000008</v>
      </c>
      <c r="F26" s="16"/>
      <c r="G26" s="15">
        <f>$E$5+(E26/$B$2)</f>
        <v>2.1973500000000001</v>
      </c>
      <c r="H26" s="10"/>
      <c r="I26" s="4"/>
      <c r="J26" s="9">
        <f>J25+72</f>
        <v>1224</v>
      </c>
      <c r="K26" s="14"/>
      <c r="L26" s="15">
        <f t="shared" si="0"/>
        <v>980.88000000000011</v>
      </c>
      <c r="M26" s="16"/>
      <c r="N26" s="15">
        <f>$L$4-(L26/$I$2)</f>
        <v>0.30936999999999981</v>
      </c>
      <c r="P26" s="4"/>
      <c r="Q26" s="9">
        <f>Q25+72</f>
        <v>1224</v>
      </c>
      <c r="R26" s="14"/>
      <c r="S26" s="27">
        <f>(R25+R27)/2</f>
        <v>986.41000000000008</v>
      </c>
      <c r="T26" s="16"/>
      <c r="U26" s="15">
        <f>$S$5+(S26/$P$2)</f>
        <v>2.2193800000000001</v>
      </c>
      <c r="V26" s="1"/>
      <c r="W26" s="1"/>
      <c r="X26" s="1"/>
      <c r="Y26" s="1"/>
      <c r="Z26" s="1"/>
    </row>
    <row r="27" spans="1:26" s="2" customFormat="1" ht="15.75" x14ac:dyDescent="0.25">
      <c r="A27" s="1"/>
      <c r="B27" s="7">
        <v>9</v>
      </c>
      <c r="C27" s="19">
        <f>B27*$B$9</f>
        <v>1296</v>
      </c>
      <c r="D27" s="21">
        <f>C27-$F$8</f>
        <v>1058.4100000000001</v>
      </c>
      <c r="E27" s="17"/>
      <c r="F27" s="21">
        <f>$E$5+(D27/$B$2)</f>
        <v>2.2693500000000002</v>
      </c>
      <c r="G27" s="17"/>
      <c r="H27" s="10"/>
      <c r="I27" s="7">
        <v>9</v>
      </c>
      <c r="J27" s="19">
        <f>I27*$B$9</f>
        <v>1296</v>
      </c>
      <c r="K27" s="21">
        <f>J27-$M$8</f>
        <v>1052.8800000000001</v>
      </c>
      <c r="L27" s="17"/>
      <c r="M27" s="21">
        <f>$L$4-(K27/$I$2)</f>
        <v>0.23736999999999986</v>
      </c>
      <c r="N27" s="17"/>
      <c r="O27" s="1"/>
      <c r="P27" s="7">
        <v>9</v>
      </c>
      <c r="Q27" s="19">
        <f>P27*$B$9</f>
        <v>1296</v>
      </c>
      <c r="R27" s="21">
        <f>Q27-$F$8</f>
        <v>1058.4100000000001</v>
      </c>
      <c r="S27" s="25"/>
      <c r="T27" s="21">
        <f>$S$5+(R27/$P$2)</f>
        <v>2.2913800000000002</v>
      </c>
      <c r="U27" s="17"/>
      <c r="V27" s="1"/>
      <c r="W27" s="1"/>
      <c r="X27" s="1"/>
      <c r="Y27" s="1"/>
      <c r="Z27" s="1"/>
    </row>
    <row r="28" spans="1:26" ht="15.75" x14ac:dyDescent="0.25">
      <c r="A28" s="1"/>
      <c r="B28" s="4"/>
      <c r="C28" s="9">
        <f>C27+72</f>
        <v>1368</v>
      </c>
      <c r="D28" s="14"/>
      <c r="E28" s="15">
        <f>(D27+D29)/2</f>
        <v>1130.4100000000001</v>
      </c>
      <c r="F28" s="16"/>
      <c r="G28" s="15">
        <f>$E$5+(E28/$B$2)</f>
        <v>2.3413500000000003</v>
      </c>
      <c r="H28" s="10"/>
      <c r="I28" s="4"/>
      <c r="J28" s="9">
        <f>J27+72</f>
        <v>1368</v>
      </c>
      <c r="K28" s="14"/>
      <c r="L28" s="15">
        <f t="shared" si="0"/>
        <v>1124.8800000000001</v>
      </c>
      <c r="M28" s="16"/>
      <c r="N28" s="15">
        <f>$L$4-(L28/$I$2)</f>
        <v>0.16536999999999979</v>
      </c>
      <c r="P28" s="4"/>
      <c r="Q28" s="9">
        <f>Q27+72</f>
        <v>1368</v>
      </c>
      <c r="R28" s="14"/>
      <c r="S28" s="27">
        <f>(R27+R29)/2</f>
        <v>1130.4100000000001</v>
      </c>
      <c r="T28" s="16"/>
      <c r="U28" s="15">
        <f>$S$5+(S28/$P$2)</f>
        <v>2.3633800000000003</v>
      </c>
      <c r="V28" s="1"/>
      <c r="W28" s="1"/>
      <c r="X28" s="1"/>
      <c r="Y28" s="1"/>
      <c r="Z28" s="1"/>
    </row>
    <row r="29" spans="1:26" s="2" customFormat="1" ht="15.75" x14ac:dyDescent="0.25">
      <c r="A29" s="1"/>
      <c r="B29" s="7">
        <v>10</v>
      </c>
      <c r="C29" s="19">
        <f>B29*$B$9</f>
        <v>1440</v>
      </c>
      <c r="D29" s="21">
        <f>C29-$F$8</f>
        <v>1202.4100000000001</v>
      </c>
      <c r="E29" s="17"/>
      <c r="F29" s="21">
        <f>$E$5+(D29/$B$2)</f>
        <v>2.4133499999999999</v>
      </c>
      <c r="G29" s="17"/>
      <c r="H29" s="10"/>
      <c r="I29" s="7">
        <v>10</v>
      </c>
      <c r="J29" s="19">
        <f>I29*$B$9</f>
        <v>1440</v>
      </c>
      <c r="K29" s="21">
        <f>J29-$M$8</f>
        <v>1196.8800000000001</v>
      </c>
      <c r="L29" s="17"/>
      <c r="M29" s="21">
        <f>$L$4-(K29/$I$2)</f>
        <v>9.3369999999999731E-2</v>
      </c>
      <c r="N29" s="17"/>
      <c r="O29" s="1"/>
      <c r="P29" s="7">
        <v>10</v>
      </c>
      <c r="Q29" s="19">
        <f>P29*$B$9</f>
        <v>1440</v>
      </c>
      <c r="R29" s="21">
        <f>Q29-$F$8</f>
        <v>1202.4100000000001</v>
      </c>
      <c r="S29" s="25"/>
      <c r="T29" s="21">
        <f>$S$5+(R29/$P$2)</f>
        <v>2.4353799999999999</v>
      </c>
      <c r="U29" s="17"/>
      <c r="V29" s="1"/>
      <c r="W29" s="1"/>
      <c r="X29" s="1"/>
      <c r="Y29" s="1"/>
      <c r="Z29" s="1"/>
    </row>
    <row r="30" spans="1:26" ht="15.75" x14ac:dyDescent="0.25">
      <c r="A30" s="1"/>
      <c r="B30" s="4"/>
      <c r="C30" s="9">
        <f>C29+72</f>
        <v>1512</v>
      </c>
      <c r="D30" s="14"/>
      <c r="E30" s="15">
        <f>(D29+D31)/2</f>
        <v>1274.4100000000001</v>
      </c>
      <c r="F30" s="16"/>
      <c r="G30" s="15">
        <f>$E$5+(E30/$B$2)</f>
        <v>2.4853499999999999</v>
      </c>
      <c r="H30" s="10"/>
      <c r="I30" s="4"/>
      <c r="J30" s="9">
        <f>J29+72</f>
        <v>1512</v>
      </c>
      <c r="K30" s="14"/>
      <c r="L30" s="15">
        <f>(K29+K31)/2</f>
        <v>1268.8800000000001</v>
      </c>
      <c r="M30" s="16"/>
      <c r="N30" s="15">
        <f>$L$4-(L30/$I$2)</f>
        <v>2.1369999999999889E-2</v>
      </c>
      <c r="P30" s="4"/>
      <c r="Q30" s="9">
        <f>Q29+72</f>
        <v>1512</v>
      </c>
      <c r="R30" s="14"/>
      <c r="S30" s="27">
        <f>(R29+R31)/2</f>
        <v>1274.4100000000001</v>
      </c>
      <c r="T30" s="16"/>
      <c r="U30" s="15">
        <f>$S$5+(S30/$P$2)</f>
        <v>2.5073799999999999</v>
      </c>
      <c r="V30" s="1"/>
      <c r="W30" s="1"/>
      <c r="X30" s="1"/>
      <c r="Y30" s="1"/>
      <c r="Z30" s="1"/>
    </row>
    <row r="31" spans="1:26" s="2" customFormat="1" ht="15.75" x14ac:dyDescent="0.25">
      <c r="A31" s="1"/>
      <c r="B31" s="7">
        <v>11</v>
      </c>
      <c r="C31" s="19">
        <f>B31*$B$9</f>
        <v>1584</v>
      </c>
      <c r="D31" s="21">
        <f>C31-$F$8</f>
        <v>1346.41</v>
      </c>
      <c r="E31" s="17"/>
      <c r="F31" s="21">
        <f>$E$5+(D31/$B$2)</f>
        <v>2.55735</v>
      </c>
      <c r="G31" s="17"/>
      <c r="H31" s="10"/>
      <c r="I31" s="7">
        <v>11</v>
      </c>
      <c r="J31" s="19">
        <f>I31*$B$9</f>
        <v>1584</v>
      </c>
      <c r="K31" s="21">
        <f>J31-$M$8</f>
        <v>1340.88</v>
      </c>
      <c r="L31" s="17"/>
      <c r="M31" s="21">
        <f>$L$4-(K31/$I$2)</f>
        <v>-5.0630000000000175E-2</v>
      </c>
      <c r="N31" s="17"/>
      <c r="O31" s="1"/>
      <c r="P31" s="7">
        <v>11</v>
      </c>
      <c r="Q31" s="19">
        <f>P31*$B$9</f>
        <v>1584</v>
      </c>
      <c r="R31" s="21">
        <f>Q31-$F$8</f>
        <v>1346.41</v>
      </c>
      <c r="S31" s="25"/>
      <c r="T31" s="21">
        <f>$S$5+(R31/$P$2)</f>
        <v>2.57938</v>
      </c>
      <c r="U31" s="17"/>
      <c r="V31" s="1"/>
      <c r="W31" s="1"/>
      <c r="X31" s="1"/>
      <c r="Y31" s="1"/>
      <c r="Z31" s="1"/>
    </row>
    <row r="32" spans="1:26" ht="15.75" x14ac:dyDescent="0.25">
      <c r="A32" s="1"/>
      <c r="B32" s="4"/>
      <c r="C32" s="9">
        <f>C31+72</f>
        <v>1656</v>
      </c>
      <c r="D32" s="16"/>
      <c r="E32" s="15">
        <f>(D31+D33)/2</f>
        <v>1418.41</v>
      </c>
      <c r="F32" s="16"/>
      <c r="G32" s="15">
        <f>$E$5+(E32/$B$2)</f>
        <v>2.6293500000000001</v>
      </c>
      <c r="H32" s="10"/>
      <c r="I32" s="4"/>
      <c r="J32" s="9">
        <f>J31+72</f>
        <v>1656</v>
      </c>
      <c r="K32" s="16"/>
      <c r="L32" s="15">
        <f t="shared" si="0"/>
        <v>1412.88</v>
      </c>
      <c r="M32" s="16"/>
      <c r="N32" s="15">
        <f>$L$4-(L32/$I$2)</f>
        <v>-0.12263000000000024</v>
      </c>
      <c r="P32" s="4"/>
      <c r="Q32" s="9">
        <f>Q31+72</f>
        <v>1656</v>
      </c>
      <c r="R32" s="16"/>
      <c r="S32" s="27">
        <f>(R31+R33)/2</f>
        <v>1418.41</v>
      </c>
      <c r="T32" s="16"/>
      <c r="U32" s="15">
        <f>$S$5+(S32/$P$2)</f>
        <v>2.6513800000000001</v>
      </c>
      <c r="V32" s="1"/>
      <c r="W32" s="1"/>
      <c r="X32" s="1"/>
      <c r="Y32" s="1"/>
      <c r="Z32" s="1"/>
    </row>
    <row r="33" spans="1:26" s="2" customFormat="1" ht="15.75" x14ac:dyDescent="0.25">
      <c r="A33" s="1"/>
      <c r="B33" s="7">
        <v>12</v>
      </c>
      <c r="C33" s="19">
        <f>B33*$B$9</f>
        <v>1728</v>
      </c>
      <c r="D33" s="21">
        <f>C33-$F$8</f>
        <v>1490.41</v>
      </c>
      <c r="E33" s="17"/>
      <c r="F33" s="21">
        <f>$E$5+(D33/$B$2)</f>
        <v>2.7013499999999997</v>
      </c>
      <c r="G33" s="17"/>
      <c r="H33" s="10"/>
      <c r="I33" s="7">
        <v>12</v>
      </c>
      <c r="J33" s="19">
        <f>I33*$B$9</f>
        <v>1728</v>
      </c>
      <c r="K33" s="21">
        <f>J33-$M$8</f>
        <v>1484.88</v>
      </c>
      <c r="L33" s="17"/>
      <c r="M33" s="21">
        <f>$L$4-(K33/$I$2)</f>
        <v>-0.1946300000000003</v>
      </c>
      <c r="N33" s="17"/>
      <c r="O33" s="1"/>
      <c r="P33" s="7">
        <v>12</v>
      </c>
      <c r="Q33" s="19">
        <f>P33*$B$9</f>
        <v>1728</v>
      </c>
      <c r="R33" s="21">
        <f>Q33-$F$8</f>
        <v>1490.41</v>
      </c>
      <c r="S33" s="25"/>
      <c r="T33" s="21">
        <f>$S$5+(R33/$P$2)</f>
        <v>2.7233799999999997</v>
      </c>
      <c r="U33" s="17"/>
      <c r="V33" s="1"/>
      <c r="W33" s="1"/>
      <c r="X33" s="1"/>
      <c r="Y33" s="1"/>
      <c r="Z33" s="1"/>
    </row>
    <row r="34" spans="1:26" s="2" customFormat="1" ht="15.75" x14ac:dyDescent="0.25">
      <c r="A34" s="1"/>
      <c r="B34" s="4"/>
      <c r="C34" s="9">
        <f>C33+72</f>
        <v>1800</v>
      </c>
      <c r="D34" s="16"/>
      <c r="E34" s="15">
        <f>(D33+D35)/2</f>
        <v>1562.41</v>
      </c>
      <c r="F34" s="16"/>
      <c r="G34" s="15">
        <f>$E$5+(E34/$B$2)</f>
        <v>2.7733499999999998</v>
      </c>
      <c r="H34" s="10"/>
      <c r="I34" s="4"/>
      <c r="J34" s="9">
        <f>J33+72</f>
        <v>1800</v>
      </c>
      <c r="K34" s="16"/>
      <c r="L34" s="15">
        <f>(K33+K35)/2</f>
        <v>1556.88</v>
      </c>
      <c r="M34" s="16"/>
      <c r="N34" s="15">
        <f>$L$4-(L34/$I$2)</f>
        <v>-0.26663000000000014</v>
      </c>
      <c r="O34" s="1"/>
      <c r="P34" s="4"/>
      <c r="Q34" s="9">
        <f>Q33+72</f>
        <v>1800</v>
      </c>
      <c r="R34" s="16"/>
      <c r="S34" s="27">
        <f>(R33+R35)/2</f>
        <v>1562.41</v>
      </c>
      <c r="T34" s="16"/>
      <c r="U34" s="15">
        <f>$S$5+(S34/$P$2)</f>
        <v>2.7953799999999998</v>
      </c>
      <c r="V34" s="1"/>
      <c r="W34" s="1"/>
      <c r="X34" s="1"/>
      <c r="Y34" s="1"/>
      <c r="Z34" s="1"/>
    </row>
    <row r="35" spans="1:26" s="2" customFormat="1" ht="15.75" x14ac:dyDescent="0.25">
      <c r="A35" s="1"/>
      <c r="B35" s="7">
        <v>13</v>
      </c>
      <c r="C35" s="19">
        <f>B35*$B$9</f>
        <v>1872</v>
      </c>
      <c r="D35" s="21">
        <f>C35-$F$8</f>
        <v>1634.41</v>
      </c>
      <c r="E35" s="17"/>
      <c r="F35" s="21">
        <f>$E$5+(D35/$B$2)</f>
        <v>2.8453499999999998</v>
      </c>
      <c r="G35" s="17"/>
      <c r="H35" s="10"/>
      <c r="I35" s="7">
        <v>13</v>
      </c>
      <c r="J35" s="19">
        <f>I35*$B$9</f>
        <v>1872</v>
      </c>
      <c r="K35" s="21">
        <f>J35-$M$8</f>
        <v>1628.88</v>
      </c>
      <c r="L35" s="17"/>
      <c r="M35" s="21">
        <f>$L$4-(K35/$I$2)</f>
        <v>-0.33863000000000021</v>
      </c>
      <c r="N35" s="17"/>
      <c r="O35" s="1"/>
      <c r="P35" s="7">
        <v>13</v>
      </c>
      <c r="Q35" s="19">
        <f>P35*$B$9</f>
        <v>1872</v>
      </c>
      <c r="R35" s="21">
        <f>Q35-$F$8</f>
        <v>1634.41</v>
      </c>
      <c r="S35" s="25"/>
      <c r="T35" s="21">
        <f>$S$5+(R35/$P$2)</f>
        <v>2.8673799999999998</v>
      </c>
      <c r="U35" s="17"/>
      <c r="V35" s="1"/>
      <c r="W35" s="1"/>
      <c r="X35" s="1"/>
      <c r="Y35" s="1"/>
      <c r="Z35" s="1"/>
    </row>
    <row r="36" spans="1:26" s="2" customFormat="1" ht="15.75" x14ac:dyDescent="0.25">
      <c r="A36" s="1"/>
      <c r="B36" s="4"/>
      <c r="C36" s="9">
        <f>C35+72</f>
        <v>1944</v>
      </c>
      <c r="D36" s="16"/>
      <c r="E36" s="15">
        <f>(D35+D37)/2</f>
        <v>1706.41</v>
      </c>
      <c r="F36" s="16"/>
      <c r="G36" s="15">
        <f>$E$5+(E36/$B$2)</f>
        <v>2.9173499999999999</v>
      </c>
      <c r="H36" s="10"/>
      <c r="I36" s="4"/>
      <c r="J36" s="9">
        <f>J35+72</f>
        <v>1944</v>
      </c>
      <c r="K36" s="16"/>
      <c r="L36" s="15">
        <f>(K35+K37)/2</f>
        <v>1700.88</v>
      </c>
      <c r="M36" s="16"/>
      <c r="N36" s="15">
        <f>$L$4-(L36/$I$2)</f>
        <v>-0.41063000000000027</v>
      </c>
      <c r="O36" s="1"/>
      <c r="P36" s="4"/>
      <c r="Q36" s="9">
        <f>Q35+72</f>
        <v>1944</v>
      </c>
      <c r="R36" s="16"/>
      <c r="S36" s="27">
        <f>(R35+R37)/2</f>
        <v>1706.41</v>
      </c>
      <c r="T36" s="16"/>
      <c r="U36" s="15">
        <f>$S$5+(S36/$P$2)</f>
        <v>2.9393799999999999</v>
      </c>
      <c r="V36" s="1"/>
      <c r="W36" s="1"/>
      <c r="X36" s="1"/>
      <c r="Y36" s="1"/>
      <c r="Z36" s="1"/>
    </row>
    <row r="37" spans="1:26" s="2" customFormat="1" ht="15.75" x14ac:dyDescent="0.25">
      <c r="A37" s="1"/>
      <c r="B37" s="7">
        <v>14</v>
      </c>
      <c r="C37" s="19">
        <f>B37*$B$9</f>
        <v>2016</v>
      </c>
      <c r="D37" s="21">
        <f>C37-$F$8</f>
        <v>1778.41</v>
      </c>
      <c r="E37" s="17"/>
      <c r="F37" s="21">
        <f>$E$5+(D37/$B$2)</f>
        <v>2.98935</v>
      </c>
      <c r="G37" s="17"/>
      <c r="H37" s="10"/>
      <c r="I37" s="7">
        <v>14</v>
      </c>
      <c r="J37" s="19">
        <f>I37*$B$9</f>
        <v>2016</v>
      </c>
      <c r="K37" s="21">
        <f>J37-$M$8</f>
        <v>1772.88</v>
      </c>
      <c r="L37" s="17"/>
      <c r="M37" s="21">
        <f>$L$4-(K37/$I$2)</f>
        <v>-0.48263000000000011</v>
      </c>
      <c r="N37" s="17"/>
      <c r="O37" s="1"/>
      <c r="P37" s="7">
        <v>14</v>
      </c>
      <c r="Q37" s="19">
        <f>P37*$B$9</f>
        <v>2016</v>
      </c>
      <c r="R37" s="21">
        <f>Q37-$F$8</f>
        <v>1778.41</v>
      </c>
      <c r="S37" s="25"/>
      <c r="T37" s="21">
        <f>$S$5+(R37/$P$2)</f>
        <v>3.0113799999999999</v>
      </c>
      <c r="U37" s="17"/>
      <c r="V37" s="1"/>
      <c r="W37" s="1"/>
      <c r="X37" s="1"/>
      <c r="Y37" s="1"/>
      <c r="Z37" s="1"/>
    </row>
    <row r="38" spans="1:26" s="2" customFormat="1" ht="15.75" x14ac:dyDescent="0.25">
      <c r="A38" s="1"/>
      <c r="B38" s="4"/>
      <c r="C38" s="9">
        <f>C37+72</f>
        <v>2088</v>
      </c>
      <c r="D38" s="16"/>
      <c r="E38" s="15">
        <f>(D37+D39)/2</f>
        <v>1850.41</v>
      </c>
      <c r="F38" s="16"/>
      <c r="G38" s="15">
        <f>$E$5+(E38/$B$2)</f>
        <v>3.06135</v>
      </c>
      <c r="H38" s="10"/>
      <c r="I38" s="4"/>
      <c r="J38" s="9">
        <f>J37+72</f>
        <v>2088</v>
      </c>
      <c r="K38" s="16"/>
      <c r="L38" s="15">
        <f>(K37+K39)/2</f>
        <v>1844.88</v>
      </c>
      <c r="M38" s="16"/>
      <c r="N38" s="15">
        <f>$L$4-(L38/$I$2)</f>
        <v>-0.55463000000000018</v>
      </c>
      <c r="O38" s="1"/>
      <c r="P38" s="4"/>
      <c r="Q38" s="9">
        <f>Q37+72</f>
        <v>2088</v>
      </c>
      <c r="R38" s="16"/>
      <c r="S38" s="27">
        <f>(R37+R39)/2</f>
        <v>1850.41</v>
      </c>
      <c r="T38" s="16"/>
      <c r="U38" s="15">
        <f>$S$5+(S38/$P$2)</f>
        <v>3.08338</v>
      </c>
      <c r="V38" s="1"/>
      <c r="W38" s="1"/>
      <c r="X38" s="1"/>
      <c r="Y38" s="1"/>
      <c r="Z38" s="1"/>
    </row>
    <row r="39" spans="1:26" s="2" customFormat="1" ht="15.75" x14ac:dyDescent="0.25">
      <c r="A39" s="1"/>
      <c r="B39" s="7">
        <v>15</v>
      </c>
      <c r="C39" s="19">
        <f>B39*$B$9</f>
        <v>2160</v>
      </c>
      <c r="D39" s="21">
        <f>C39-$F$8</f>
        <v>1922.41</v>
      </c>
      <c r="E39" s="17"/>
      <c r="F39" s="21">
        <f>$E$5+(D39/$B$2)</f>
        <v>3.1333500000000001</v>
      </c>
      <c r="G39" s="17"/>
      <c r="H39" s="10"/>
      <c r="I39" s="7">
        <v>15</v>
      </c>
      <c r="J39" s="19">
        <f>I39*$B$9</f>
        <v>2160</v>
      </c>
      <c r="K39" s="21">
        <f>J39-$M$8</f>
        <v>1916.88</v>
      </c>
      <c r="L39" s="17"/>
      <c r="M39" s="21">
        <f>$L$4-(K39/$I$2)</f>
        <v>-0.62663000000000024</v>
      </c>
      <c r="N39" s="17"/>
      <c r="O39" s="1"/>
      <c r="P39" s="7">
        <v>15</v>
      </c>
      <c r="Q39" s="19">
        <f>P39*$B$9</f>
        <v>2160</v>
      </c>
      <c r="R39" s="21">
        <f>Q39-$F$8</f>
        <v>1922.41</v>
      </c>
      <c r="S39" s="25"/>
      <c r="T39" s="21">
        <f>$S$5+(R39/$P$2)</f>
        <v>3.1553800000000001</v>
      </c>
      <c r="U39" s="17"/>
      <c r="V39" s="1"/>
      <c r="W39" s="1"/>
      <c r="X39" s="1"/>
      <c r="Y39" s="1"/>
      <c r="Z39" s="1"/>
    </row>
    <row r="40" spans="1:26" s="2" customFormat="1" ht="15.75" x14ac:dyDescent="0.25">
      <c r="A40" s="1"/>
      <c r="B40" s="4"/>
      <c r="C40" s="9">
        <f>C39+72</f>
        <v>2232</v>
      </c>
      <c r="D40" s="16"/>
      <c r="E40" s="15">
        <f>(D39+D41)/2</f>
        <v>1994.4099999999999</v>
      </c>
      <c r="F40" s="16"/>
      <c r="G40" s="15">
        <f>$E$5+(E40/$B$2)</f>
        <v>3.2053499999999997</v>
      </c>
      <c r="H40" s="10"/>
      <c r="I40" s="4"/>
      <c r="J40" s="9">
        <f>J39+72</f>
        <v>2232</v>
      </c>
      <c r="K40" s="16"/>
      <c r="L40" s="15">
        <f>(K39+K41)/2</f>
        <v>1988.88</v>
      </c>
      <c r="M40" s="16"/>
      <c r="N40" s="15">
        <f>$L$4-(L40/$I$2)</f>
        <v>-0.69863000000000031</v>
      </c>
      <c r="O40" s="1"/>
      <c r="P40" s="4"/>
      <c r="Q40" s="9">
        <f>Q39+72</f>
        <v>2232</v>
      </c>
      <c r="R40" s="16"/>
      <c r="S40" s="27">
        <f>(R39+R41)/2</f>
        <v>1994.4099999999999</v>
      </c>
      <c r="T40" s="16"/>
      <c r="U40" s="15">
        <f>$S$5+(S40/$P$2)</f>
        <v>3.2273799999999997</v>
      </c>
      <c r="V40" s="1"/>
      <c r="W40" s="1"/>
      <c r="X40" s="1"/>
      <c r="Y40" s="1"/>
      <c r="Z40" s="1"/>
    </row>
    <row r="41" spans="1:26" s="2" customFormat="1" ht="15.75" x14ac:dyDescent="0.25">
      <c r="A41" s="1"/>
      <c r="B41" s="7">
        <v>16</v>
      </c>
      <c r="C41" s="19">
        <f>B41*$B$9</f>
        <v>2304</v>
      </c>
      <c r="D41" s="21">
        <f>C41-$F$8</f>
        <v>2066.41</v>
      </c>
      <c r="E41" s="17"/>
      <c r="F41" s="21">
        <f>$E$5+(D41/$B$2)</f>
        <v>3.2773499999999998</v>
      </c>
      <c r="G41" s="17"/>
      <c r="H41" s="10"/>
      <c r="I41" s="7">
        <v>16</v>
      </c>
      <c r="J41" s="19">
        <f>I41*$B$9</f>
        <v>2304</v>
      </c>
      <c r="K41" s="21">
        <f>J41-$M$8</f>
        <v>2060.88</v>
      </c>
      <c r="L41" s="17"/>
      <c r="M41" s="21">
        <f>$L$4-(K41/$I$2)</f>
        <v>-0.77063000000000015</v>
      </c>
      <c r="N41" s="17"/>
      <c r="O41" s="1"/>
      <c r="P41" s="7">
        <v>16</v>
      </c>
      <c r="Q41" s="19">
        <f>P41*$B$9</f>
        <v>2304</v>
      </c>
      <c r="R41" s="21">
        <f>Q41-$F$8</f>
        <v>2066.41</v>
      </c>
      <c r="S41" s="25"/>
      <c r="T41" s="21">
        <f>$S$5+(R41/$P$2)</f>
        <v>3.2993799999999998</v>
      </c>
      <c r="U41" s="17"/>
      <c r="V41" s="1"/>
      <c r="W41" s="1"/>
      <c r="X41" s="1"/>
      <c r="Y41" s="1"/>
      <c r="Z41" s="1"/>
    </row>
    <row r="42" spans="1:26" s="2" customFormat="1" ht="15.75" x14ac:dyDescent="0.25">
      <c r="A42" s="1"/>
      <c r="B42" s="4"/>
      <c r="C42" s="9">
        <f>C41+72</f>
        <v>2376</v>
      </c>
      <c r="D42" s="16"/>
      <c r="E42" s="15">
        <f>(D41+D43)/2</f>
        <v>2138.41</v>
      </c>
      <c r="F42" s="16"/>
      <c r="G42" s="15">
        <f>$E$5+(E42/$B$2)</f>
        <v>3.3493499999999998</v>
      </c>
      <c r="H42" s="10"/>
      <c r="I42" s="4"/>
      <c r="J42" s="9">
        <f>J41+72</f>
        <v>2376</v>
      </c>
      <c r="K42" s="16"/>
      <c r="L42" s="15">
        <f>(K41+K43)/2</f>
        <v>2132.88</v>
      </c>
      <c r="M42" s="16"/>
      <c r="N42" s="15">
        <f>$L$4-(L42/$I$2)</f>
        <v>-0.84263000000000021</v>
      </c>
      <c r="O42" s="1"/>
      <c r="P42" s="4"/>
      <c r="Q42" s="9">
        <f>Q41+72</f>
        <v>2376</v>
      </c>
      <c r="R42" s="16"/>
      <c r="S42" s="27">
        <f>(R41+R43)/2</f>
        <v>2138.41</v>
      </c>
      <c r="T42" s="16"/>
      <c r="U42" s="15">
        <f>$S$5+(S42/$P$2)</f>
        <v>3.3713799999999998</v>
      </c>
      <c r="V42" s="1"/>
      <c r="W42" s="1"/>
      <c r="X42" s="1"/>
      <c r="Y42" s="1"/>
      <c r="Z42" s="1"/>
    </row>
    <row r="43" spans="1:26" s="2" customFormat="1" ht="15.75" x14ac:dyDescent="0.25">
      <c r="A43" s="1"/>
      <c r="B43" s="7">
        <v>17</v>
      </c>
      <c r="C43" s="19">
        <f>B43*$B$9</f>
        <v>2448</v>
      </c>
      <c r="D43" s="21">
        <f>C43-$F$8</f>
        <v>2210.41</v>
      </c>
      <c r="E43" s="17"/>
      <c r="F43" s="21">
        <f>$E$5+(D43/$B$2)</f>
        <v>3.4213499999999999</v>
      </c>
      <c r="G43" s="17"/>
      <c r="H43" s="10"/>
      <c r="I43" s="7">
        <v>17</v>
      </c>
      <c r="J43" s="19">
        <f>I43*$B$9</f>
        <v>2448</v>
      </c>
      <c r="K43" s="21">
        <f>J43-$M$8</f>
        <v>2204.88</v>
      </c>
      <c r="L43" s="17"/>
      <c r="M43" s="21">
        <f>$L$4-(K43/$I$2)</f>
        <v>-0.91463000000000028</v>
      </c>
      <c r="N43" s="17"/>
      <c r="O43" s="1"/>
      <c r="P43" s="7">
        <v>17</v>
      </c>
      <c r="Q43" s="19">
        <f>P43*$B$9</f>
        <v>2448</v>
      </c>
      <c r="R43" s="21">
        <f>Q43-$F$8</f>
        <v>2210.41</v>
      </c>
      <c r="S43" s="25"/>
      <c r="T43" s="21">
        <f>$S$5+(R43/$P$2)</f>
        <v>3.4433799999999999</v>
      </c>
      <c r="U43" s="17"/>
      <c r="V43" s="1"/>
      <c r="W43" s="1"/>
      <c r="X43" s="1"/>
      <c r="Y43" s="1"/>
      <c r="Z43" s="1"/>
    </row>
    <row r="44" spans="1:26" s="2" customFormat="1" ht="15.75" x14ac:dyDescent="0.25">
      <c r="A44" s="1"/>
      <c r="B44" s="4"/>
      <c r="C44" s="9">
        <f>C43+72</f>
        <v>2520</v>
      </c>
      <c r="D44" s="16"/>
      <c r="E44" s="15">
        <f>(D43+D45)/2</f>
        <v>2282.41</v>
      </c>
      <c r="F44" s="16"/>
      <c r="G44" s="15">
        <f>$E$5+(E44/$B$2)</f>
        <v>3.49335</v>
      </c>
      <c r="H44" s="10"/>
      <c r="I44" s="4"/>
      <c r="J44" s="9">
        <f>J43+72</f>
        <v>2520</v>
      </c>
      <c r="K44" s="16"/>
      <c r="L44" s="15">
        <f>(K43+K45)/2</f>
        <v>2276.88</v>
      </c>
      <c r="M44" s="16"/>
      <c r="N44" s="15">
        <f>$L$4-(L44/$I$2)</f>
        <v>-0.98663000000000034</v>
      </c>
      <c r="O44" s="1"/>
      <c r="P44" s="4"/>
      <c r="Q44" s="9">
        <f>Q43+72</f>
        <v>2520</v>
      </c>
      <c r="R44" s="16"/>
      <c r="S44" s="27">
        <f>(R43+R45)/2</f>
        <v>2282.41</v>
      </c>
      <c r="T44" s="16"/>
      <c r="U44" s="15">
        <f>$S$5+(S44/$P$2)</f>
        <v>3.5153799999999999</v>
      </c>
      <c r="V44" s="1"/>
      <c r="W44" s="1"/>
      <c r="X44" s="1"/>
      <c r="Y44" s="1"/>
      <c r="Z44" s="1"/>
    </row>
    <row r="45" spans="1:26" s="2" customFormat="1" ht="15.75" x14ac:dyDescent="0.25">
      <c r="A45" s="1"/>
      <c r="B45" s="7">
        <v>18</v>
      </c>
      <c r="C45" s="19">
        <f>B45*$B$9</f>
        <v>2592</v>
      </c>
      <c r="D45" s="21">
        <f>C45-$F$8</f>
        <v>2354.41</v>
      </c>
      <c r="E45" s="17"/>
      <c r="F45" s="21">
        <f>$E$5+(D45/$B$2)</f>
        <v>3.5653499999999996</v>
      </c>
      <c r="G45" s="17"/>
      <c r="H45" s="10"/>
      <c r="I45" s="7">
        <v>18</v>
      </c>
      <c r="J45" s="19">
        <f>I45*$B$9</f>
        <v>2592</v>
      </c>
      <c r="K45" s="21">
        <f>J45-$M$8</f>
        <v>2348.88</v>
      </c>
      <c r="L45" s="17"/>
      <c r="M45" s="21">
        <f>$L$4-(K45/$I$2)</f>
        <v>-1.0586300000000004</v>
      </c>
      <c r="N45" s="17"/>
      <c r="O45" s="1"/>
      <c r="P45" s="7">
        <v>18</v>
      </c>
      <c r="Q45" s="19">
        <f>P45*$B$9</f>
        <v>2592</v>
      </c>
      <c r="R45" s="21">
        <f>Q45-$F$8</f>
        <v>2354.41</v>
      </c>
      <c r="S45" s="25"/>
      <c r="T45" s="21">
        <f>$S$5+(R45/$P$2)</f>
        <v>3.5873799999999996</v>
      </c>
      <c r="U45" s="17"/>
      <c r="V45" s="1"/>
      <c r="W45" s="1"/>
      <c r="X45" s="1"/>
      <c r="Y45" s="1"/>
      <c r="Z45" s="1"/>
    </row>
    <row r="46" spans="1:26" s="2" customFormat="1" ht="15.75" x14ac:dyDescent="0.25">
      <c r="A46" s="1"/>
      <c r="B46" s="4"/>
      <c r="C46" s="9">
        <f>C45+72</f>
        <v>2664</v>
      </c>
      <c r="D46" s="16"/>
      <c r="E46" s="15">
        <f>(D45+D47)/2</f>
        <v>2426.41</v>
      </c>
      <c r="F46" s="16"/>
      <c r="G46" s="15">
        <f>$E$5+(E46/$B$2)</f>
        <v>3.6373499999999996</v>
      </c>
      <c r="H46" s="10"/>
      <c r="I46" s="4"/>
      <c r="J46" s="9">
        <f>J45+72</f>
        <v>2664</v>
      </c>
      <c r="K46" s="16"/>
      <c r="L46" s="15">
        <f>(K45+K47)/2</f>
        <v>2420.88</v>
      </c>
      <c r="M46" s="16"/>
      <c r="N46" s="15">
        <f>$L$4-(L46/$I$2)</f>
        <v>-1.13063</v>
      </c>
      <c r="O46" s="1"/>
      <c r="P46" s="4"/>
      <c r="Q46" s="9">
        <f>Q45+72</f>
        <v>2664</v>
      </c>
      <c r="R46" s="16"/>
      <c r="S46" s="27">
        <f>(R45+R47)/2</f>
        <v>2426.41</v>
      </c>
      <c r="T46" s="16"/>
      <c r="U46" s="15">
        <f>$S$5+(S46/$P$2)</f>
        <v>3.6593799999999996</v>
      </c>
      <c r="V46" s="1"/>
      <c r="W46" s="1"/>
      <c r="X46" s="1"/>
      <c r="Y46" s="1"/>
      <c r="Z46" s="1"/>
    </row>
    <row r="47" spans="1:26" s="2" customFormat="1" ht="15.75" x14ac:dyDescent="0.25">
      <c r="A47" s="1"/>
      <c r="B47" s="7">
        <v>19</v>
      </c>
      <c r="C47" s="19">
        <f>B47*$B$9</f>
        <v>2736</v>
      </c>
      <c r="D47" s="21">
        <f>C47-$F$8</f>
        <v>2498.41</v>
      </c>
      <c r="E47" s="17"/>
      <c r="F47" s="21">
        <f>$E$5+(D47/$B$2)</f>
        <v>3.7093499999999997</v>
      </c>
      <c r="G47" s="17"/>
      <c r="H47" s="10"/>
      <c r="I47" s="7">
        <v>19</v>
      </c>
      <c r="J47" s="19">
        <f>I47*$B$9</f>
        <v>2736</v>
      </c>
      <c r="K47" s="21">
        <f>J47-$M$8</f>
        <v>2492.88</v>
      </c>
      <c r="L47" s="17"/>
      <c r="M47" s="21">
        <f>$L$4-(K47/$I$2)</f>
        <v>-1.2026300000000001</v>
      </c>
      <c r="N47" s="17"/>
      <c r="O47" s="1"/>
      <c r="P47" s="7">
        <v>19</v>
      </c>
      <c r="Q47" s="19">
        <f>P47*$B$9</f>
        <v>2736</v>
      </c>
      <c r="R47" s="21">
        <f>Q47-$F$8</f>
        <v>2498.41</v>
      </c>
      <c r="S47" s="25"/>
      <c r="T47" s="21">
        <f>$S$5+(R47/$P$2)</f>
        <v>3.7313799999999997</v>
      </c>
      <c r="U47" s="17"/>
      <c r="V47" s="1"/>
      <c r="W47" s="1"/>
      <c r="X47" s="1"/>
      <c r="Y47" s="1"/>
      <c r="Z47" s="1"/>
    </row>
    <row r="48" spans="1:26" s="2" customFormat="1" ht="15.75" x14ac:dyDescent="0.25">
      <c r="A48" s="1"/>
      <c r="B48" s="4"/>
      <c r="C48" s="9">
        <f>C47+72</f>
        <v>2808</v>
      </c>
      <c r="D48" s="16"/>
      <c r="E48" s="15">
        <f>(D47+D49)/2</f>
        <v>2570.41</v>
      </c>
      <c r="F48" s="16"/>
      <c r="G48" s="15">
        <f>$E$5+(E48/$B$2)</f>
        <v>3.7813499999999998</v>
      </c>
      <c r="H48" s="10"/>
      <c r="I48" s="4"/>
      <c r="J48" s="9">
        <f>J47+72</f>
        <v>2808</v>
      </c>
      <c r="K48" s="16"/>
      <c r="L48" s="15">
        <f>(K47+K49)/2</f>
        <v>2564.88</v>
      </c>
      <c r="M48" s="16"/>
      <c r="N48" s="15">
        <f>$L$4-(L48/$I$2)</f>
        <v>-1.2746300000000002</v>
      </c>
      <c r="O48" s="1"/>
      <c r="P48" s="4"/>
      <c r="Q48" s="9">
        <f>Q47+72</f>
        <v>2808</v>
      </c>
      <c r="R48" s="16"/>
      <c r="S48" s="27">
        <f>(R47+R49)/2</f>
        <v>2570.41</v>
      </c>
      <c r="T48" s="16"/>
      <c r="U48" s="15">
        <f>$S$5+(S48/$P$2)</f>
        <v>3.8033799999999998</v>
      </c>
      <c r="V48" s="1"/>
      <c r="W48" s="1"/>
      <c r="X48" s="1"/>
      <c r="Y48" s="1"/>
      <c r="Z48" s="1"/>
    </row>
    <row r="49" spans="1:26" s="2" customFormat="1" ht="15.75" x14ac:dyDescent="0.25">
      <c r="A49" s="1"/>
      <c r="B49" s="7">
        <v>20</v>
      </c>
      <c r="C49" s="19">
        <f>B49*$B$9</f>
        <v>2880</v>
      </c>
      <c r="D49" s="21">
        <f>C49-$F$8</f>
        <v>2642.41</v>
      </c>
      <c r="E49" s="17"/>
      <c r="F49" s="21">
        <f>$E$5+(D49/$B$2)</f>
        <v>3.8533499999999998</v>
      </c>
      <c r="G49" s="17"/>
      <c r="H49" s="10"/>
      <c r="I49" s="7">
        <v>20</v>
      </c>
      <c r="J49" s="19">
        <f>I49*$B$9</f>
        <v>2880</v>
      </c>
      <c r="K49" s="21">
        <f>J49-$M$8</f>
        <v>2636.88</v>
      </c>
      <c r="L49" s="17"/>
      <c r="M49" s="21">
        <f>$L$4-(K49/$I$2)</f>
        <v>-1.3466300000000002</v>
      </c>
      <c r="N49" s="17"/>
      <c r="O49" s="1"/>
      <c r="P49" s="7">
        <v>20</v>
      </c>
      <c r="Q49" s="19">
        <f>P49*$B$9</f>
        <v>2880</v>
      </c>
      <c r="R49" s="21">
        <f>Q49-$F$8</f>
        <v>2642.41</v>
      </c>
      <c r="S49" s="25"/>
      <c r="T49" s="21">
        <f>$S$5+(R49/$P$2)</f>
        <v>3.8753799999999998</v>
      </c>
      <c r="U49" s="17"/>
      <c r="V49" s="1"/>
      <c r="W49" s="1"/>
      <c r="X49" s="1"/>
      <c r="Y49" s="1"/>
      <c r="Z49" s="1"/>
    </row>
    <row r="50" spans="1:26" s="2" customFormat="1" ht="15.75" x14ac:dyDescent="0.25">
      <c r="A50" s="1"/>
      <c r="B50" s="4"/>
      <c r="C50" s="9">
        <f>C49+72</f>
        <v>2952</v>
      </c>
      <c r="D50" s="16"/>
      <c r="E50" s="15">
        <f>(D49+D51)/2</f>
        <v>2714.41</v>
      </c>
      <c r="F50" s="16"/>
      <c r="G50" s="15">
        <f>$E$5+(E50/$B$2)</f>
        <v>3.9253499999999999</v>
      </c>
      <c r="H50" s="10"/>
      <c r="I50" s="4"/>
      <c r="J50" s="9">
        <f>J49+72</f>
        <v>2952</v>
      </c>
      <c r="K50" s="16"/>
      <c r="L50" s="15">
        <f>(K49+K51)/2</f>
        <v>2708.88</v>
      </c>
      <c r="M50" s="16"/>
      <c r="N50" s="15">
        <f>$L$4-(L50/$I$2)</f>
        <v>-1.4186300000000003</v>
      </c>
      <c r="O50" s="1"/>
      <c r="P50" s="4"/>
      <c r="Q50" s="9">
        <f>Q49+72</f>
        <v>2952</v>
      </c>
      <c r="R50" s="16"/>
      <c r="S50" s="27">
        <f>(R49+R51)/2</f>
        <v>2714.41</v>
      </c>
      <c r="T50" s="16"/>
      <c r="U50" s="15">
        <f>$S$5+(S50/$P$2)</f>
        <v>3.9473799999999999</v>
      </c>
      <c r="V50" s="1"/>
      <c r="W50" s="1"/>
      <c r="X50" s="1"/>
      <c r="Y50" s="1"/>
      <c r="Z50" s="1"/>
    </row>
    <row r="51" spans="1:26" s="2" customFormat="1" ht="15.75" x14ac:dyDescent="0.25">
      <c r="A51" s="1"/>
      <c r="B51" s="7">
        <v>21</v>
      </c>
      <c r="C51" s="19">
        <f>B51*$B$9</f>
        <v>3024</v>
      </c>
      <c r="D51" s="21">
        <f>C51-$F$8</f>
        <v>2786.41</v>
      </c>
      <c r="E51" s="17"/>
      <c r="F51" s="21">
        <f>$E$5+(D51/$B$2)</f>
        <v>3.99735</v>
      </c>
      <c r="G51" s="17"/>
      <c r="H51" s="10"/>
      <c r="I51" s="7">
        <v>21</v>
      </c>
      <c r="J51" s="19">
        <f>I51*$B$9</f>
        <v>3024</v>
      </c>
      <c r="K51" s="21">
        <f>J51-$M$8</f>
        <v>2780.88</v>
      </c>
      <c r="L51" s="17"/>
      <c r="M51" s="21">
        <f>$L$4-(K51/$I$2)</f>
        <v>-1.4906300000000003</v>
      </c>
      <c r="N51" s="17"/>
      <c r="O51" s="1"/>
      <c r="P51" s="7">
        <v>21</v>
      </c>
      <c r="Q51" s="19">
        <f>P51*$B$9</f>
        <v>3024</v>
      </c>
      <c r="R51" s="21">
        <f>Q51-$F$8</f>
        <v>2786.41</v>
      </c>
      <c r="S51" s="25"/>
      <c r="T51" s="21">
        <f>$S$5+(R51/$P$2)</f>
        <v>4.01938</v>
      </c>
      <c r="U51" s="17"/>
      <c r="V51" s="1"/>
      <c r="W51" s="1"/>
      <c r="X51" s="1"/>
      <c r="Y51" s="1"/>
      <c r="Z51" s="1"/>
    </row>
    <row r="52" spans="1:26" s="2" customFormat="1" ht="15.75" x14ac:dyDescent="0.25">
      <c r="A52" s="1"/>
      <c r="B52" s="4"/>
      <c r="C52" s="9">
        <f>C51+72</f>
        <v>3096</v>
      </c>
      <c r="D52" s="16"/>
      <c r="E52" s="15">
        <f>(D51+D53)/2</f>
        <v>2858.41</v>
      </c>
      <c r="F52" s="16"/>
      <c r="G52" s="15">
        <f>$E$5+(E52/$B$2)</f>
        <v>4.06935</v>
      </c>
      <c r="H52" s="10"/>
      <c r="I52" s="4"/>
      <c r="J52" s="9">
        <f>J51+72</f>
        <v>3096</v>
      </c>
      <c r="K52" s="16"/>
      <c r="L52" s="15">
        <f>(K51+K53)/2</f>
        <v>2852.88</v>
      </c>
      <c r="M52" s="16"/>
      <c r="N52" s="15">
        <f>$L$4-(L52/$I$2)</f>
        <v>-1.5626300000000004</v>
      </c>
      <c r="O52" s="1"/>
      <c r="P52" s="4"/>
      <c r="Q52" s="9">
        <f>Q51+72</f>
        <v>3096</v>
      </c>
      <c r="R52" s="16"/>
      <c r="S52" s="27">
        <f>(R51+R53)/2</f>
        <v>2858.41</v>
      </c>
      <c r="T52" s="16"/>
      <c r="U52" s="15">
        <f>$S$5+(S52/$P$2)</f>
        <v>4.0913799999999991</v>
      </c>
      <c r="V52" s="1"/>
      <c r="W52" s="1"/>
      <c r="X52" s="1"/>
      <c r="Y52" s="1"/>
      <c r="Z52" s="1"/>
    </row>
    <row r="53" spans="1:26" s="2" customFormat="1" ht="15.75" x14ac:dyDescent="0.25">
      <c r="A53" s="1"/>
      <c r="B53" s="7">
        <v>22</v>
      </c>
      <c r="C53" s="19">
        <f>B53*$B$9</f>
        <v>3168</v>
      </c>
      <c r="D53" s="21">
        <f>C53-$F$8</f>
        <v>2930.41</v>
      </c>
      <c r="E53" s="17"/>
      <c r="F53" s="21">
        <f>$E$5+(D53/$B$2)</f>
        <v>4.1413499999999992</v>
      </c>
      <c r="G53" s="17"/>
      <c r="H53" s="10"/>
      <c r="I53" s="7">
        <v>22</v>
      </c>
      <c r="J53" s="19">
        <f>I53*$B$9</f>
        <v>3168</v>
      </c>
      <c r="K53" s="21">
        <f>J53-$M$8</f>
        <v>2924.88</v>
      </c>
      <c r="L53" s="17"/>
      <c r="M53" s="21">
        <f>$L$4-(K53/$I$2)</f>
        <v>-1.63463</v>
      </c>
      <c r="N53" s="17"/>
      <c r="O53" s="1"/>
      <c r="P53" s="7">
        <v>22</v>
      </c>
      <c r="Q53" s="19">
        <f>P53*$B$9</f>
        <v>3168</v>
      </c>
      <c r="R53" s="21">
        <f>Q53-$F$8</f>
        <v>2930.41</v>
      </c>
      <c r="S53" s="25"/>
      <c r="T53" s="21">
        <f>$S$5+(R53/$P$2)</f>
        <v>4.1633800000000001</v>
      </c>
      <c r="U53" s="17"/>
      <c r="V53" s="1"/>
      <c r="W53" s="1"/>
      <c r="X53" s="1"/>
      <c r="Y53" s="1"/>
      <c r="Z53" s="1"/>
    </row>
    <row r="54" spans="1:26" s="2" customFormat="1" ht="15.75" x14ac:dyDescent="0.25">
      <c r="A54" s="1"/>
      <c r="B54" s="4"/>
      <c r="C54" s="9">
        <f>C53+72</f>
        <v>3240</v>
      </c>
      <c r="D54" s="16"/>
      <c r="E54" s="15">
        <f>(D53+D55)/2</f>
        <v>3002.41</v>
      </c>
      <c r="F54" s="16"/>
      <c r="G54" s="15">
        <f>$E$5+(E54/$B$2)</f>
        <v>4.2133500000000002</v>
      </c>
      <c r="H54" s="10"/>
      <c r="I54" s="4"/>
      <c r="J54" s="9">
        <f>J53+72</f>
        <v>3240</v>
      </c>
      <c r="K54" s="16"/>
      <c r="L54" s="15">
        <f>(K53+K55)/2</f>
        <v>2996.88</v>
      </c>
      <c r="M54" s="16"/>
      <c r="N54" s="15">
        <f>$L$4-(L54/$I$2)</f>
        <v>-1.7066300000000001</v>
      </c>
      <c r="O54" s="1"/>
      <c r="P54" s="4"/>
      <c r="Q54" s="9">
        <f>Q53+72</f>
        <v>3240</v>
      </c>
      <c r="R54" s="16"/>
      <c r="S54" s="27">
        <f>(R53+R55)/2</f>
        <v>3002.41</v>
      </c>
      <c r="T54" s="16"/>
      <c r="U54" s="15">
        <f>$S$5+(S54/$P$2)</f>
        <v>4.2353799999999993</v>
      </c>
      <c r="V54" s="1"/>
      <c r="W54" s="1"/>
      <c r="X54" s="1"/>
      <c r="Y54" s="1"/>
      <c r="Z54" s="1"/>
    </row>
    <row r="55" spans="1:26" s="2" customFormat="1" ht="15.75" x14ac:dyDescent="0.25">
      <c r="A55" s="1"/>
      <c r="B55" s="7">
        <v>23</v>
      </c>
      <c r="C55" s="19">
        <f>B55*$B$9</f>
        <v>3312</v>
      </c>
      <c r="D55" s="21">
        <f>C55-$F$8</f>
        <v>3074.41</v>
      </c>
      <c r="E55" s="17"/>
      <c r="F55" s="21">
        <f>$E$5+(D55/$B$2)</f>
        <v>4.2853499999999993</v>
      </c>
      <c r="G55" s="17"/>
      <c r="H55" s="10"/>
      <c r="I55" s="7">
        <v>23</v>
      </c>
      <c r="J55" s="19">
        <f>I55*$B$9</f>
        <v>3312</v>
      </c>
      <c r="K55" s="21">
        <f>J55-$M$8</f>
        <v>3068.88</v>
      </c>
      <c r="L55" s="17"/>
      <c r="M55" s="21">
        <f>$L$4-(K55/$I$2)</f>
        <v>-1.7786300000000002</v>
      </c>
      <c r="N55" s="17"/>
      <c r="O55" s="1"/>
      <c r="P55" s="7">
        <v>23</v>
      </c>
      <c r="Q55" s="19">
        <f>P55*$B$9</f>
        <v>3312</v>
      </c>
      <c r="R55" s="21">
        <f>Q55-$F$8</f>
        <v>3074.41</v>
      </c>
      <c r="S55" s="25"/>
      <c r="T55" s="21">
        <f>$S$5+(R55/$P$2)</f>
        <v>4.3073800000000002</v>
      </c>
      <c r="U55" s="17"/>
      <c r="V55" s="1"/>
      <c r="W55" s="1"/>
      <c r="X55" s="1"/>
      <c r="Y55" s="1"/>
      <c r="Z55" s="1"/>
    </row>
    <row r="56" spans="1:26" s="2" customFormat="1" ht="15.75" x14ac:dyDescent="0.25">
      <c r="A56" s="1"/>
      <c r="B56" s="4"/>
      <c r="C56" s="9">
        <f>C55+72</f>
        <v>3384</v>
      </c>
      <c r="D56" s="16"/>
      <c r="E56" s="15">
        <f>(D55+D57)/2</f>
        <v>3146.41</v>
      </c>
      <c r="F56" s="16"/>
      <c r="G56" s="15">
        <f>$E$5+(E56/$B$2)</f>
        <v>4.3573500000000003</v>
      </c>
      <c r="H56" s="10"/>
      <c r="I56" s="4"/>
      <c r="J56" s="9">
        <f>J55+72</f>
        <v>3384</v>
      </c>
      <c r="K56" s="16"/>
      <c r="L56" s="15">
        <f>(K55+K57)/2</f>
        <v>3140.88</v>
      </c>
      <c r="M56" s="16"/>
      <c r="N56" s="15">
        <f>$L$4-(L56/$I$2)</f>
        <v>-1.8506300000000002</v>
      </c>
      <c r="O56" s="1"/>
      <c r="P56" s="4"/>
      <c r="Q56" s="9">
        <f>Q55+72</f>
        <v>3384</v>
      </c>
      <c r="R56" s="16"/>
      <c r="S56" s="27">
        <f>(R55+R57)/2</f>
        <v>3146.41</v>
      </c>
      <c r="T56" s="16"/>
      <c r="U56" s="15">
        <f>$S$5+(S56/$P$2)</f>
        <v>4.3793799999999994</v>
      </c>
      <c r="V56" s="1"/>
      <c r="W56" s="1"/>
      <c r="X56" s="1"/>
      <c r="Y56" s="1"/>
      <c r="Z56" s="1"/>
    </row>
    <row r="57" spans="1:26" s="2" customFormat="1" ht="15.75" x14ac:dyDescent="0.25">
      <c r="A57" s="1"/>
      <c r="B57" s="7">
        <v>24</v>
      </c>
      <c r="C57" s="19">
        <f>B57*$B$9</f>
        <v>3456</v>
      </c>
      <c r="D57" s="21">
        <f>C57-$F$8</f>
        <v>3218.41</v>
      </c>
      <c r="E57" s="17"/>
      <c r="F57" s="21">
        <f>$E$5+(D57/$B$2)</f>
        <v>4.4293499999999995</v>
      </c>
      <c r="G57" s="17"/>
      <c r="H57" s="10"/>
      <c r="I57" s="7">
        <v>24</v>
      </c>
      <c r="J57" s="19">
        <f>I57*$B$9</f>
        <v>3456</v>
      </c>
      <c r="K57" s="21">
        <f>J57-$M$8</f>
        <v>3212.88</v>
      </c>
      <c r="L57" s="17"/>
      <c r="M57" s="21">
        <f>$L$4-(K57/$I$2)</f>
        <v>-1.9226300000000003</v>
      </c>
      <c r="N57" s="17"/>
      <c r="O57" s="1"/>
      <c r="P57" s="7">
        <v>24</v>
      </c>
      <c r="Q57" s="19">
        <f>P57*$B$9</f>
        <v>3456</v>
      </c>
      <c r="R57" s="21">
        <f>Q57-$F$8</f>
        <v>3218.41</v>
      </c>
      <c r="S57" s="25"/>
      <c r="T57" s="21">
        <f>$S$5+(R57/$P$2)</f>
        <v>4.4513800000000003</v>
      </c>
      <c r="U57" s="17"/>
      <c r="V57" s="1"/>
      <c r="W57" s="1"/>
      <c r="X57" s="1"/>
      <c r="Y57" s="1"/>
      <c r="Z57" s="1"/>
    </row>
    <row r="58" spans="1:26" s="2" customFormat="1" ht="15.75" x14ac:dyDescent="0.25">
      <c r="A58" s="1"/>
      <c r="B58" s="4"/>
      <c r="C58" s="9">
        <f>C57+72</f>
        <v>3528</v>
      </c>
      <c r="D58" s="16"/>
      <c r="E58" s="15">
        <f>(D57+D59)/2</f>
        <v>3290.41</v>
      </c>
      <c r="F58" s="16"/>
      <c r="G58" s="15">
        <f>$E$5+(E58/$B$2)</f>
        <v>4.5013500000000004</v>
      </c>
      <c r="H58" s="10"/>
      <c r="I58" s="4"/>
      <c r="J58" s="9">
        <f>J57+72</f>
        <v>3528</v>
      </c>
      <c r="K58" s="16"/>
      <c r="L58" s="15">
        <f>(K57+K59)/2</f>
        <v>3284.88</v>
      </c>
      <c r="M58" s="16"/>
      <c r="N58" s="15">
        <f>$L$4-(L58/$I$2)</f>
        <v>-1.9946300000000003</v>
      </c>
      <c r="O58" s="1"/>
      <c r="P58" s="4"/>
      <c r="Q58" s="9">
        <f>Q57+72</f>
        <v>3528</v>
      </c>
      <c r="R58" s="16"/>
      <c r="S58" s="27">
        <f>(R57+R59)/2</f>
        <v>3290.41</v>
      </c>
      <c r="T58" s="16"/>
      <c r="U58" s="15">
        <f>$S$5+(S58/$P$2)</f>
        <v>4.5233799999999995</v>
      </c>
      <c r="V58" s="1"/>
      <c r="W58" s="1"/>
      <c r="X58" s="1"/>
      <c r="Y58" s="1"/>
      <c r="Z58" s="1"/>
    </row>
    <row r="59" spans="1:26" s="2" customFormat="1" ht="15.75" x14ac:dyDescent="0.25">
      <c r="A59" s="1"/>
      <c r="B59" s="7">
        <v>25</v>
      </c>
      <c r="C59" s="19">
        <f>B59*$B$9</f>
        <v>3600</v>
      </c>
      <c r="D59" s="21">
        <f>C59-$F$8</f>
        <v>3362.41</v>
      </c>
      <c r="E59" s="17"/>
      <c r="F59" s="21">
        <f>$E$5+(D59/$B$2)</f>
        <v>4.5733499999999996</v>
      </c>
      <c r="G59" s="17"/>
      <c r="H59" s="10"/>
      <c r="I59" s="7">
        <v>25</v>
      </c>
      <c r="J59" s="19">
        <f>I59*$B$9</f>
        <v>3600</v>
      </c>
      <c r="K59" s="21">
        <f>J59-$M$8</f>
        <v>3356.88</v>
      </c>
      <c r="L59" s="17"/>
      <c r="M59" s="21">
        <f>$L$4-(K59/$I$2)</f>
        <v>-2.0666300000000004</v>
      </c>
      <c r="N59" s="17"/>
      <c r="O59" s="1"/>
      <c r="P59" s="7">
        <v>25</v>
      </c>
      <c r="Q59" s="19">
        <f>P59*$B$9</f>
        <v>3600</v>
      </c>
      <c r="R59" s="21">
        <f>Q59-$F$8</f>
        <v>3362.41</v>
      </c>
      <c r="S59" s="25"/>
      <c r="T59" s="21">
        <f>$S$5+(R59/$P$2)</f>
        <v>4.5953799999999996</v>
      </c>
      <c r="U59" s="17"/>
      <c r="V59" s="1"/>
      <c r="W59" s="1"/>
      <c r="X59" s="1"/>
      <c r="Y59" s="1"/>
      <c r="Z59" s="1"/>
    </row>
    <row r="60" spans="1:26" s="2" customFormat="1" ht="15.75" x14ac:dyDescent="0.25">
      <c r="A60" s="1"/>
      <c r="B60" s="4"/>
      <c r="C60" s="9">
        <f>C59+72</f>
        <v>3672</v>
      </c>
      <c r="D60" s="16"/>
      <c r="E60" s="15">
        <f>(D59+D61)/2</f>
        <v>3434.41</v>
      </c>
      <c r="F60" s="16"/>
      <c r="G60" s="15">
        <f>$E$5+(E60/$B$2)</f>
        <v>4.6453499999999996</v>
      </c>
      <c r="H60" s="10"/>
      <c r="I60" s="4"/>
      <c r="J60" s="9">
        <f>J59+72</f>
        <v>3672</v>
      </c>
      <c r="K60" s="16"/>
      <c r="L60" s="15">
        <f>(K59+K61)/2</f>
        <v>3428.88</v>
      </c>
      <c r="M60" s="16"/>
      <c r="N60" s="15">
        <f>$L$4-(L60/$I$2)</f>
        <v>-2.13863</v>
      </c>
      <c r="O60" s="1"/>
      <c r="P60" s="4"/>
      <c r="Q60" s="9">
        <f>Q59+72</f>
        <v>3672</v>
      </c>
      <c r="R60" s="16"/>
      <c r="S60" s="27">
        <f>(R59+R61)/2</f>
        <v>3434.41</v>
      </c>
      <c r="T60" s="16"/>
      <c r="U60" s="15">
        <f>$S$5+(S60/$P$2)</f>
        <v>4.6673799999999996</v>
      </c>
      <c r="V60" s="1"/>
      <c r="W60" s="1"/>
      <c r="X60" s="1"/>
      <c r="Y60" s="1"/>
      <c r="Z60" s="1"/>
    </row>
    <row r="61" spans="1:26" s="2" customFormat="1" ht="15.75" x14ac:dyDescent="0.25">
      <c r="A61" s="1"/>
      <c r="B61" s="7">
        <v>26</v>
      </c>
      <c r="C61" s="19">
        <f>B61*$B$9</f>
        <v>3744</v>
      </c>
      <c r="D61" s="21">
        <f>C61-$F$8</f>
        <v>3506.41</v>
      </c>
      <c r="E61" s="17"/>
      <c r="F61" s="21">
        <f>$E$5+(D61/$B$2)</f>
        <v>4.7173499999999997</v>
      </c>
      <c r="G61" s="17"/>
      <c r="H61" s="10"/>
      <c r="I61" s="7">
        <v>26</v>
      </c>
      <c r="J61" s="19">
        <f>I61*$B$9</f>
        <v>3744</v>
      </c>
      <c r="K61" s="21">
        <f>J61-$M$8</f>
        <v>3500.88</v>
      </c>
      <c r="L61" s="17"/>
      <c r="M61" s="21">
        <f>$L$4-(K61/$I$2)</f>
        <v>-2.2106300000000001</v>
      </c>
      <c r="N61" s="17"/>
      <c r="O61" s="1"/>
      <c r="P61" s="7">
        <v>26</v>
      </c>
      <c r="Q61" s="19">
        <f>P61*$B$9</f>
        <v>3744</v>
      </c>
      <c r="R61" s="21">
        <f>Q61-$F$8</f>
        <v>3506.41</v>
      </c>
      <c r="S61" s="25"/>
      <c r="T61" s="21">
        <f>$S$5+(R61/$P$2)</f>
        <v>4.7393799999999997</v>
      </c>
      <c r="U61" s="17"/>
      <c r="V61" s="1"/>
      <c r="W61" s="1"/>
      <c r="X61" s="1"/>
      <c r="Y61" s="1"/>
      <c r="Z61" s="1"/>
    </row>
    <row r="62" spans="1:26" s="2" customFormat="1" ht="15.75" x14ac:dyDescent="0.25">
      <c r="A62" s="1"/>
      <c r="B62" s="4"/>
      <c r="C62" s="9">
        <f>C61+72</f>
        <v>3816</v>
      </c>
      <c r="D62" s="16"/>
      <c r="E62" s="15">
        <f>(D61+D63)/2</f>
        <v>3578.41</v>
      </c>
      <c r="F62" s="16"/>
      <c r="G62" s="15">
        <f>$E$5+(E62/$B$2)</f>
        <v>4.7893499999999998</v>
      </c>
      <c r="H62" s="10"/>
      <c r="I62" s="4"/>
      <c r="J62" s="9">
        <f>J61+72</f>
        <v>3816</v>
      </c>
      <c r="K62" s="16"/>
      <c r="L62" s="15">
        <f>(K61+K63)/2</f>
        <v>3572.88</v>
      </c>
      <c r="M62" s="16"/>
      <c r="N62" s="15">
        <f>$L$4-(L62/$I$2)</f>
        <v>-2.2826300000000002</v>
      </c>
      <c r="O62" s="1"/>
      <c r="P62" s="4"/>
      <c r="Q62" s="9">
        <f>Q61+72</f>
        <v>3816</v>
      </c>
      <c r="R62" s="16"/>
      <c r="S62" s="27">
        <f>(R61+R63)/2</f>
        <v>3578.41</v>
      </c>
      <c r="T62" s="16"/>
      <c r="U62" s="15">
        <f>$S$5+(S62/$P$2)</f>
        <v>4.8113799999999998</v>
      </c>
      <c r="V62" s="1"/>
      <c r="W62" s="1"/>
      <c r="X62" s="1"/>
      <c r="Y62" s="1"/>
      <c r="Z62" s="1"/>
    </row>
    <row r="63" spans="1:26" s="2" customFormat="1" ht="15.75" x14ac:dyDescent="0.25">
      <c r="A63" s="1"/>
      <c r="B63" s="7">
        <v>27</v>
      </c>
      <c r="C63" s="19">
        <f>B63*$B$9</f>
        <v>3888</v>
      </c>
      <c r="D63" s="21">
        <f>C63-$F$8</f>
        <v>3650.41</v>
      </c>
      <c r="E63" s="17"/>
      <c r="F63" s="21">
        <f>$E$5+(D63/$B$2)</f>
        <v>4.8613499999999998</v>
      </c>
      <c r="G63" s="17"/>
      <c r="H63" s="10"/>
      <c r="I63" s="7">
        <v>27</v>
      </c>
      <c r="J63" s="19">
        <f>I63*$B$9</f>
        <v>3888</v>
      </c>
      <c r="K63" s="21">
        <f>J63-$M$8</f>
        <v>3644.88</v>
      </c>
      <c r="L63" s="17"/>
      <c r="M63" s="21">
        <f>$L$4-(K63/$I$2)</f>
        <v>-2.3546300000000002</v>
      </c>
      <c r="N63" s="17"/>
      <c r="O63" s="1"/>
      <c r="P63" s="7">
        <v>27</v>
      </c>
      <c r="Q63" s="19">
        <f>P63*$B$9</f>
        <v>3888</v>
      </c>
      <c r="R63" s="21">
        <f>Q63-$F$8</f>
        <v>3650.41</v>
      </c>
      <c r="S63" s="25"/>
      <c r="T63" s="21">
        <f>$S$5+(R63/$P$2)</f>
        <v>4.8833799999999998</v>
      </c>
      <c r="U63" s="17"/>
      <c r="V63" s="1"/>
      <c r="W63" s="1"/>
      <c r="X63" s="1"/>
      <c r="Y63" s="1"/>
      <c r="Z63" s="1"/>
    </row>
    <row r="64" spans="1:26" s="2" customFormat="1" ht="15.75" x14ac:dyDescent="0.25">
      <c r="A64" s="1"/>
      <c r="B64" s="4"/>
      <c r="C64" s="9">
        <f>C63+72</f>
        <v>3960</v>
      </c>
      <c r="D64" s="16"/>
      <c r="E64" s="15">
        <f>(D63+D65)/2</f>
        <v>3722.41</v>
      </c>
      <c r="F64" s="16"/>
      <c r="G64" s="15">
        <f>$E$5+(E64/$B$2)</f>
        <v>4.9333499999999999</v>
      </c>
      <c r="H64" s="10"/>
      <c r="I64" s="4"/>
      <c r="J64" s="9">
        <f>J63+72</f>
        <v>3960</v>
      </c>
      <c r="K64" s="16"/>
      <c r="L64" s="15">
        <f>(K63+K65)/2</f>
        <v>3716.88</v>
      </c>
      <c r="M64" s="16"/>
      <c r="N64" s="15">
        <f>$L$4-(L64/$I$2)</f>
        <v>-2.4266300000000003</v>
      </c>
      <c r="O64" s="1"/>
      <c r="P64" s="4"/>
      <c r="Q64" s="9">
        <f>Q63+72</f>
        <v>3960</v>
      </c>
      <c r="R64" s="16"/>
      <c r="S64" s="27">
        <f>(R63+R65)/2</f>
        <v>3722.41</v>
      </c>
      <c r="T64" s="16"/>
      <c r="U64" s="15">
        <f>$S$5+(S64/$P$2)</f>
        <v>4.9553799999999999</v>
      </c>
      <c r="V64" s="1"/>
      <c r="W64" s="1"/>
      <c r="X64" s="1"/>
      <c r="Y64" s="1"/>
      <c r="Z64" s="1"/>
    </row>
    <row r="65" spans="1:26" s="2" customFormat="1" ht="15.75" x14ac:dyDescent="0.25">
      <c r="A65" s="1"/>
      <c r="B65" s="7">
        <v>28</v>
      </c>
      <c r="C65" s="19">
        <f>B65*$B$9</f>
        <v>4032</v>
      </c>
      <c r="D65" s="21">
        <f>C65-$F$8</f>
        <v>3794.41</v>
      </c>
      <c r="E65" s="17"/>
      <c r="F65" s="21">
        <f>$E$5+(D65/$B$2)</f>
        <v>5.00535</v>
      </c>
      <c r="G65" s="17"/>
      <c r="H65" s="10"/>
      <c r="I65" s="7">
        <v>28</v>
      </c>
      <c r="J65" s="19">
        <f>I65*$B$9</f>
        <v>4032</v>
      </c>
      <c r="K65" s="21">
        <f>J65-$M$8</f>
        <v>3788.88</v>
      </c>
      <c r="L65" s="17"/>
      <c r="M65" s="21">
        <f>$L$4-(K65/$I$2)</f>
        <v>-2.4986300000000004</v>
      </c>
      <c r="N65" s="17"/>
      <c r="O65" s="1"/>
      <c r="P65" s="7">
        <v>28</v>
      </c>
      <c r="Q65" s="19">
        <f>P65*$B$9</f>
        <v>4032</v>
      </c>
      <c r="R65" s="21">
        <f>Q65-$F$8</f>
        <v>3794.41</v>
      </c>
      <c r="S65" s="25"/>
      <c r="T65" s="21">
        <f>$S$5+(R65/$P$2)</f>
        <v>5.02738</v>
      </c>
      <c r="U65" s="17"/>
      <c r="V65" s="1"/>
      <c r="W65" s="1"/>
      <c r="X65" s="1"/>
      <c r="Y65" s="1"/>
      <c r="Z65" s="1"/>
    </row>
    <row r="66" spans="1:26" s="2" customFormat="1" ht="15.75" x14ac:dyDescent="0.25">
      <c r="A66" s="1"/>
      <c r="B66" s="4"/>
      <c r="C66" s="9">
        <f>C65+72</f>
        <v>4104</v>
      </c>
      <c r="D66" s="16"/>
      <c r="E66" s="15">
        <f>(D65+D67)/2</f>
        <v>3866.41</v>
      </c>
      <c r="F66" s="16"/>
      <c r="G66" s="15">
        <f>$E$5+(E66/$B$2)</f>
        <v>5.0773499999999991</v>
      </c>
      <c r="H66" s="10"/>
      <c r="I66" s="4"/>
      <c r="J66" s="9">
        <f>J65+72</f>
        <v>4104</v>
      </c>
      <c r="K66" s="16"/>
      <c r="L66" s="15">
        <f>(K65+K67)/2</f>
        <v>3860.88</v>
      </c>
      <c r="M66" s="16"/>
      <c r="N66" s="15">
        <f>$L$4-(L66/$I$2)</f>
        <v>-2.5706300000000004</v>
      </c>
      <c r="O66" s="1"/>
      <c r="P66" s="4"/>
      <c r="Q66" s="9">
        <f>Q65+72</f>
        <v>4104</v>
      </c>
      <c r="R66" s="16"/>
      <c r="S66" s="27">
        <f>(R65+R67)/2</f>
        <v>3866.41</v>
      </c>
      <c r="T66" s="16"/>
      <c r="U66" s="15">
        <f>$S$5+(S66/$P$2)</f>
        <v>5.09938</v>
      </c>
      <c r="V66" s="1"/>
      <c r="W66" s="1"/>
      <c r="X66" s="1"/>
      <c r="Y66" s="1"/>
      <c r="Z66" s="1"/>
    </row>
    <row r="67" spans="1:26" s="2" customFormat="1" ht="15.75" x14ac:dyDescent="0.25">
      <c r="A67" s="1"/>
      <c r="B67" s="7">
        <v>29</v>
      </c>
      <c r="C67" s="19">
        <f>B67*$B$9</f>
        <v>4176</v>
      </c>
      <c r="D67" s="21">
        <f>C67-$F$8</f>
        <v>3938.41</v>
      </c>
      <c r="E67" s="17"/>
      <c r="F67" s="21">
        <f>$E$5+(D67/$B$2)</f>
        <v>5.1493500000000001</v>
      </c>
      <c r="G67" s="17"/>
      <c r="H67" s="10"/>
      <c r="I67" s="7">
        <v>29</v>
      </c>
      <c r="J67" s="19">
        <f>I67*$B$9</f>
        <v>4176</v>
      </c>
      <c r="K67" s="21">
        <f>J67-$M$8</f>
        <v>3932.88</v>
      </c>
      <c r="L67" s="17"/>
      <c r="M67" s="21">
        <f>$L$4-(K67/$I$2)</f>
        <v>-2.64263</v>
      </c>
      <c r="N67" s="17"/>
      <c r="O67" s="1"/>
      <c r="P67" s="7">
        <v>29</v>
      </c>
      <c r="Q67" s="19">
        <f>P67*$B$9</f>
        <v>4176</v>
      </c>
      <c r="R67" s="21">
        <f>Q67-$F$8</f>
        <v>3938.41</v>
      </c>
      <c r="S67" s="25"/>
      <c r="T67" s="21">
        <f>$S$5+(R67/$P$2)</f>
        <v>5.1713799999999992</v>
      </c>
      <c r="U67" s="17"/>
      <c r="V67" s="1"/>
      <c r="W67" s="1"/>
      <c r="X67" s="1"/>
      <c r="Y67" s="1"/>
      <c r="Z67" s="1"/>
    </row>
    <row r="68" spans="1:26" s="2" customFormat="1" ht="15.75" x14ac:dyDescent="0.25">
      <c r="A68" s="1"/>
      <c r="B68" s="4"/>
      <c r="C68" s="9">
        <f>C67+72</f>
        <v>4248</v>
      </c>
      <c r="D68" s="16"/>
      <c r="E68" s="15">
        <f>(D67+D69)/2</f>
        <v>4010.41</v>
      </c>
      <c r="F68" s="16"/>
      <c r="G68" s="15">
        <f>$E$5+(E68/$B$2)</f>
        <v>5.2213500000000002</v>
      </c>
      <c r="H68" s="10"/>
      <c r="I68" s="4"/>
      <c r="J68" s="9">
        <f>J67+72</f>
        <v>4248</v>
      </c>
      <c r="K68" s="16"/>
      <c r="L68" s="15">
        <f>(K67+K69)/2</f>
        <v>4004.88</v>
      </c>
      <c r="M68" s="16"/>
      <c r="N68" s="15">
        <f>$L$4-(L68/$I$2)</f>
        <v>-2.7146300000000001</v>
      </c>
      <c r="O68" s="1"/>
      <c r="P68" s="4"/>
      <c r="Q68" s="9">
        <f>Q67+72</f>
        <v>4248</v>
      </c>
      <c r="R68" s="16"/>
      <c r="S68" s="27">
        <f>(R67+R69)/2</f>
        <v>4010.41</v>
      </c>
      <c r="T68" s="16"/>
      <c r="U68" s="15">
        <f>$S$5+(S68/$P$2)</f>
        <v>5.2433800000000002</v>
      </c>
      <c r="V68" s="1"/>
      <c r="W68" s="1"/>
      <c r="X68" s="1"/>
      <c r="Y68" s="1"/>
      <c r="Z68" s="1"/>
    </row>
    <row r="69" spans="1:26" s="2" customFormat="1" ht="16.5" thickBot="1" x14ac:dyDescent="0.3">
      <c r="A69" s="1"/>
      <c r="B69" s="7">
        <v>30</v>
      </c>
      <c r="C69" s="19">
        <f>B69*$B$9</f>
        <v>4320</v>
      </c>
      <c r="D69" s="22">
        <f>C69-$F$8</f>
        <v>4082.41</v>
      </c>
      <c r="E69" s="18"/>
      <c r="F69" s="22">
        <f>$E$5+(D69/$B$2)</f>
        <v>5.2933499999999993</v>
      </c>
      <c r="G69" s="18"/>
      <c r="H69" s="10"/>
      <c r="I69" s="7">
        <v>30</v>
      </c>
      <c r="J69" s="19">
        <f>I69*$B$9</f>
        <v>4320</v>
      </c>
      <c r="K69" s="22">
        <f>J69-$M$8</f>
        <v>4076.88</v>
      </c>
      <c r="L69" s="18"/>
      <c r="M69" s="22">
        <f>$L$4-(K69/$I$2)</f>
        <v>-2.7866300000000002</v>
      </c>
      <c r="N69" s="18"/>
      <c r="O69" s="1"/>
      <c r="P69" s="7">
        <v>30</v>
      </c>
      <c r="Q69" s="19">
        <f>P69*$B$9</f>
        <v>4320</v>
      </c>
      <c r="R69" s="22">
        <f>Q69-$F$8</f>
        <v>4082.41</v>
      </c>
      <c r="S69" s="34"/>
      <c r="T69" s="22">
        <f>$S$5+(R69/$P$2)</f>
        <v>5.3153799999999993</v>
      </c>
      <c r="U69" s="18"/>
      <c r="V69" s="1"/>
      <c r="W69" s="1"/>
      <c r="X69" s="1"/>
      <c r="Y69" s="1"/>
      <c r="Z69" s="1"/>
    </row>
    <row r="70" spans="1:26" s="2" customFormat="1" ht="15.75" x14ac:dyDescent="0.25">
      <c r="A70" s="1"/>
      <c r="B70" s="4"/>
      <c r="C70" s="9">
        <f>C69+72</f>
        <v>4392</v>
      </c>
      <c r="D70" s="26"/>
      <c r="E70" s="27">
        <f>(D69+D71)/2</f>
        <v>2041.2049999999999</v>
      </c>
      <c r="F70" s="26"/>
      <c r="G70" s="27">
        <f>$E$5+(E70/$B$2)</f>
        <v>3.2521449999999996</v>
      </c>
      <c r="H70" s="10"/>
      <c r="I70" s="4"/>
      <c r="J70" s="9">
        <f>J69+72</f>
        <v>4392</v>
      </c>
      <c r="K70" s="26"/>
      <c r="L70" s="27">
        <f>(K69+K71)/2</f>
        <v>2038.44</v>
      </c>
      <c r="M70" s="26"/>
      <c r="N70" s="27">
        <f>$L$4-(L70/$I$2)</f>
        <v>-0.74819000000000013</v>
      </c>
      <c r="O70" s="1"/>
      <c r="P70" s="4"/>
      <c r="Q70" s="9">
        <f>Q69+72</f>
        <v>4392</v>
      </c>
      <c r="R70" s="26"/>
      <c r="S70" s="27">
        <f>(R69+R71)/2</f>
        <v>2041.2049999999999</v>
      </c>
      <c r="T70" s="26"/>
      <c r="U70" s="27">
        <f>$S$5+(S70/$P$2)</f>
        <v>3.2741749999999996</v>
      </c>
      <c r="V70" s="1"/>
      <c r="W70" s="1"/>
      <c r="X70" s="1"/>
      <c r="Y70" s="1"/>
      <c r="Z70" s="1"/>
    </row>
    <row r="71" spans="1:26" ht="15.75" x14ac:dyDescent="0.25">
      <c r="A71" s="1"/>
      <c r="B71" s="4"/>
      <c r="C71" s="9"/>
      <c r="D71" s="26"/>
      <c r="E71" s="27"/>
      <c r="F71" s="26"/>
      <c r="G71" s="27"/>
      <c r="H71" s="10"/>
      <c r="I71" s="4"/>
      <c r="J71" s="9"/>
      <c r="K71" s="26"/>
      <c r="L71" s="27"/>
      <c r="M71" s="26"/>
      <c r="N71" s="27"/>
      <c r="P71" s="4"/>
      <c r="Q71" s="9"/>
      <c r="R71" s="26"/>
      <c r="S71" s="27"/>
      <c r="T71" s="26"/>
      <c r="U71" s="27"/>
      <c r="V71" s="1"/>
      <c r="W71" s="1"/>
      <c r="X71" s="1"/>
      <c r="Y71" s="1"/>
      <c r="Z71" s="1"/>
    </row>
    <row r="72" spans="1:26" x14ac:dyDescent="0.25">
      <c r="F72" s="3">
        <f>E14/$B$2</f>
        <v>0.12241000000000002</v>
      </c>
      <c r="M72" s="3">
        <f>K13/$I$2</f>
        <v>4.4879999999999996E-2</v>
      </c>
      <c r="T72" s="3">
        <f>S14/$B$2</f>
        <v>0.12241000000000002</v>
      </c>
      <c r="V72" s="1"/>
      <c r="W72" s="1"/>
      <c r="X72" s="1"/>
      <c r="Y72" s="1"/>
      <c r="Z72" s="1"/>
    </row>
    <row r="73" spans="1:26" x14ac:dyDescent="0.25">
      <c r="C73" t="s">
        <v>0</v>
      </c>
      <c r="D73">
        <f>$E$5+$F$72</f>
        <v>1.3333499999999998</v>
      </c>
      <c r="J73" t="s">
        <v>0</v>
      </c>
      <c r="K73">
        <f>$L$4+$M$72</f>
        <v>1.3351299999999999</v>
      </c>
      <c r="Q73" t="s">
        <v>0</v>
      </c>
      <c r="R73">
        <f>$E$5+$F$72</f>
        <v>1.3333499999999998</v>
      </c>
      <c r="V73" s="1"/>
      <c r="W73" s="1"/>
      <c r="X73" s="1"/>
      <c r="Y73" s="1"/>
      <c r="Z73" s="1"/>
    </row>
    <row r="74" spans="1:26" x14ac:dyDescent="0.25">
      <c r="C74" t="s">
        <v>1</v>
      </c>
      <c r="D74">
        <f>$E$5-$F$72</f>
        <v>1.08853</v>
      </c>
      <c r="J74" t="s">
        <v>1</v>
      </c>
      <c r="K74">
        <f>$L$4-$M$72</f>
        <v>1.2453699999999999</v>
      </c>
      <c r="Q74" t="s">
        <v>1</v>
      </c>
      <c r="R74">
        <f>$E$5-$F$72</f>
        <v>1.08853</v>
      </c>
      <c r="V74" s="1"/>
      <c r="W74" s="1"/>
      <c r="X74" s="1"/>
      <c r="Y74" s="1"/>
      <c r="Z74" s="1"/>
    </row>
    <row r="75" spans="1:26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6:26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6:26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</sheetData>
  <mergeCells count="13">
    <mergeCell ref="R3:S3"/>
    <mergeCell ref="B3:C3"/>
    <mergeCell ref="D3:E3"/>
    <mergeCell ref="I3:J3"/>
    <mergeCell ref="K3:L3"/>
    <mergeCell ref="P3:Q3"/>
    <mergeCell ref="T9:U9"/>
    <mergeCell ref="A4:A5"/>
    <mergeCell ref="D9:E9"/>
    <mergeCell ref="F9:G9"/>
    <mergeCell ref="K9:L9"/>
    <mergeCell ref="M9:N9"/>
    <mergeCell ref="R9:S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topLeftCell="C1" zoomScale="75" zoomScaleNormal="75" workbookViewId="0">
      <selection activeCell="B5" sqref="B5"/>
    </sheetView>
  </sheetViews>
  <sheetFormatPr defaultRowHeight="15" x14ac:dyDescent="0.25"/>
  <cols>
    <col min="1" max="1" width="25.28515625" customWidth="1"/>
    <col min="2" max="2" width="13.140625" customWidth="1"/>
    <col min="3" max="3" width="15.7109375" customWidth="1"/>
    <col min="4" max="4" width="12.28515625" customWidth="1"/>
    <col min="5" max="5" width="13.85546875" customWidth="1"/>
    <col min="6" max="6" width="12.42578125" customWidth="1"/>
    <col min="7" max="7" width="12.5703125" customWidth="1"/>
    <col min="8" max="8" width="9.140625" style="1"/>
    <col min="9" max="9" width="12" customWidth="1"/>
    <col min="10" max="10" width="13" customWidth="1"/>
    <col min="11" max="11" width="12.5703125" customWidth="1"/>
    <col min="12" max="12" width="13.140625" customWidth="1"/>
    <col min="13" max="13" width="12" customWidth="1"/>
    <col min="14" max="14" width="12.5703125" customWidth="1"/>
    <col min="15" max="15" width="9.140625" style="1"/>
    <col min="16" max="16" width="11.7109375" customWidth="1"/>
    <col min="17" max="17" width="13" customWidth="1"/>
    <col min="18" max="18" width="14.28515625" customWidth="1"/>
    <col min="19" max="19" width="13" customWidth="1"/>
    <col min="20" max="20" width="12.140625" customWidth="1"/>
    <col min="21" max="21" width="13.5703125" customWidth="1"/>
  </cols>
  <sheetData>
    <row r="1" spans="1:26" ht="15.75" x14ac:dyDescent="0.25">
      <c r="B1" s="9">
        <v>1000</v>
      </c>
      <c r="C1" s="9"/>
      <c r="D1" s="9"/>
      <c r="E1" s="9"/>
      <c r="F1" s="9"/>
      <c r="G1" s="9"/>
      <c r="H1" s="10"/>
      <c r="I1" s="9">
        <f>B1</f>
        <v>1000</v>
      </c>
      <c r="J1" s="9"/>
      <c r="K1" s="9"/>
      <c r="L1" s="9"/>
      <c r="M1" s="9"/>
      <c r="N1" s="9"/>
      <c r="P1" s="9">
        <f>B1</f>
        <v>1000</v>
      </c>
      <c r="Q1" s="9"/>
      <c r="R1" s="9"/>
      <c r="S1" s="9"/>
      <c r="T1" s="9"/>
      <c r="U1" s="9"/>
      <c r="V1" s="1"/>
      <c r="W1" s="1"/>
      <c r="X1" s="1"/>
      <c r="Y1" s="1"/>
      <c r="Z1" s="1"/>
    </row>
    <row r="2" spans="1:26" ht="15.75" x14ac:dyDescent="0.25">
      <c r="A2" t="s">
        <v>4</v>
      </c>
      <c r="B2" s="9">
        <v>10000</v>
      </c>
      <c r="C2" s="9"/>
      <c r="D2" s="9"/>
      <c r="E2" s="9"/>
      <c r="F2" s="9"/>
      <c r="G2" s="9"/>
      <c r="H2" s="10"/>
      <c r="I2" s="9">
        <f>B2</f>
        <v>10000</v>
      </c>
      <c r="J2" s="9"/>
      <c r="K2" s="9"/>
      <c r="L2" s="9"/>
      <c r="M2" s="9"/>
      <c r="N2" s="9"/>
      <c r="P2" s="9">
        <f>B2</f>
        <v>10000</v>
      </c>
      <c r="Q2" s="9"/>
      <c r="R2" s="9"/>
      <c r="S2" s="9"/>
      <c r="T2" s="9"/>
      <c r="U2" s="9"/>
      <c r="V2" s="1"/>
      <c r="W2" s="1"/>
      <c r="X2" s="1"/>
      <c r="Y2" s="1"/>
      <c r="Z2" s="1"/>
    </row>
    <row r="3" spans="1:26" ht="15.75" x14ac:dyDescent="0.25">
      <c r="B3" s="37" t="s">
        <v>2</v>
      </c>
      <c r="C3" s="38"/>
      <c r="D3" s="37" t="s">
        <v>3</v>
      </c>
      <c r="E3" s="38"/>
      <c r="F3" s="11"/>
      <c r="G3" s="9"/>
      <c r="H3" s="10"/>
      <c r="I3" s="37" t="s">
        <v>3</v>
      </c>
      <c r="J3" s="38"/>
      <c r="K3" s="37" t="s">
        <v>6</v>
      </c>
      <c r="L3" s="38"/>
      <c r="M3" s="11"/>
      <c r="N3" s="9"/>
      <c r="P3" s="37" t="s">
        <v>2</v>
      </c>
      <c r="Q3" s="38"/>
      <c r="R3" s="37" t="s">
        <v>3</v>
      </c>
      <c r="S3" s="38"/>
      <c r="T3" s="11"/>
      <c r="U3" s="9"/>
      <c r="V3" s="1"/>
      <c r="W3" s="1"/>
      <c r="X3" s="1"/>
      <c r="Y3" s="1"/>
      <c r="Z3" s="1"/>
    </row>
    <row r="4" spans="1:26" ht="15.75" x14ac:dyDescent="0.25">
      <c r="A4" s="41" t="s">
        <v>8</v>
      </c>
      <c r="B4" s="9"/>
      <c r="C4" s="23">
        <v>1.2900100000000001</v>
      </c>
      <c r="D4" s="6">
        <f>C4</f>
        <v>1.2900100000000001</v>
      </c>
      <c r="E4" s="9"/>
      <c r="F4" s="9"/>
      <c r="G4" s="9"/>
      <c r="H4" s="10"/>
      <c r="I4" s="6">
        <f>D4</f>
        <v>1.2900100000000001</v>
      </c>
      <c r="J4" s="10"/>
      <c r="K4" s="9"/>
      <c r="L4" s="23">
        <v>1.2579899999999999</v>
      </c>
      <c r="M4" s="9"/>
      <c r="N4" s="9"/>
      <c r="P4" s="9"/>
      <c r="Q4" s="5">
        <f>L4</f>
        <v>1.2579899999999999</v>
      </c>
      <c r="R4" s="6">
        <f>Q4</f>
        <v>1.2579899999999999</v>
      </c>
      <c r="S4" s="9"/>
      <c r="T4" s="9"/>
      <c r="U4" s="9"/>
      <c r="V4" s="1"/>
      <c r="W4" s="1"/>
      <c r="X4" s="1"/>
      <c r="Y4" s="1"/>
      <c r="Z4" s="1"/>
    </row>
    <row r="5" spans="1:26" ht="15.75" x14ac:dyDescent="0.25">
      <c r="A5" s="41"/>
      <c r="B5" s="23">
        <v>1.2643500000000001</v>
      </c>
      <c r="C5" s="9"/>
      <c r="D5" s="9"/>
      <c r="E5" s="24">
        <v>1.2372700000000001</v>
      </c>
      <c r="F5" s="9"/>
      <c r="G5" s="9"/>
      <c r="H5" s="10"/>
      <c r="I5" s="10"/>
      <c r="J5" s="6">
        <f>E5</f>
        <v>1.2372700000000001</v>
      </c>
      <c r="K5" s="5">
        <f>J5</f>
        <v>1.2372700000000001</v>
      </c>
      <c r="L5" s="9"/>
      <c r="M5" s="9"/>
      <c r="N5" s="9"/>
      <c r="P5" s="5">
        <f>K5</f>
        <v>1.2372700000000001</v>
      </c>
      <c r="Q5" s="9"/>
      <c r="R5" s="9"/>
      <c r="S5" s="24">
        <v>1.22858</v>
      </c>
      <c r="T5" s="9"/>
      <c r="U5" s="9"/>
      <c r="V5" s="1"/>
      <c r="W5" s="1"/>
      <c r="X5" s="1"/>
      <c r="Y5" s="1"/>
      <c r="Z5" s="1"/>
    </row>
    <row r="6" spans="1:26" ht="15.75" x14ac:dyDescent="0.25">
      <c r="A6" t="s">
        <v>7</v>
      </c>
      <c r="B6" s="9"/>
      <c r="C6" s="8">
        <f>ABS(C4-B5)</f>
        <v>2.5660000000000016E-2</v>
      </c>
      <c r="D6" s="9"/>
      <c r="E6" s="8">
        <f>ABS(D4-E5)</f>
        <v>5.2740000000000009E-2</v>
      </c>
      <c r="F6" s="9"/>
      <c r="G6" s="9"/>
      <c r="H6" s="10"/>
      <c r="I6" s="9"/>
      <c r="J6" s="10">
        <f>ABS(I4-J5)</f>
        <v>5.2740000000000009E-2</v>
      </c>
      <c r="K6" s="10"/>
      <c r="L6" s="9">
        <f>ABS(L4-K5)</f>
        <v>2.071999999999985E-2</v>
      </c>
      <c r="M6" s="9"/>
      <c r="N6" s="9"/>
      <c r="P6" s="9"/>
      <c r="Q6" s="8">
        <f>ABS(Q4-P5)</f>
        <v>2.071999999999985E-2</v>
      </c>
      <c r="R6" s="9"/>
      <c r="S6" s="8">
        <f>ABS(R4-S5)</f>
        <v>2.9409999999999936E-2</v>
      </c>
      <c r="T6" s="9"/>
      <c r="U6" s="9"/>
      <c r="V6" s="1"/>
      <c r="W6" s="1"/>
      <c r="X6" s="1"/>
      <c r="Y6" s="1"/>
      <c r="Z6" s="1"/>
    </row>
    <row r="7" spans="1:26" ht="15.75" x14ac:dyDescent="0.25">
      <c r="A7" t="s">
        <v>5</v>
      </c>
      <c r="B7" s="9"/>
      <c r="C7" s="9"/>
      <c r="D7" s="9"/>
      <c r="E7" s="9"/>
      <c r="F7" s="12">
        <f>C6+E6</f>
        <v>7.8400000000000025E-2</v>
      </c>
      <c r="G7" s="9"/>
      <c r="H7" s="10"/>
      <c r="I7" s="9"/>
      <c r="J7" s="9"/>
      <c r="K7" s="9"/>
      <c r="L7" s="9"/>
      <c r="M7" s="12">
        <f>J6+L6</f>
        <v>7.3459999999999859E-2</v>
      </c>
      <c r="N7" s="9"/>
      <c r="P7" s="9"/>
      <c r="Q7" s="9"/>
      <c r="R7" s="9"/>
      <c r="S7" s="9"/>
      <c r="T7" s="12">
        <f>Q6+S6</f>
        <v>5.0129999999999786E-2</v>
      </c>
      <c r="U7" s="9"/>
      <c r="V7" s="1"/>
      <c r="W7" s="1"/>
      <c r="X7" s="1"/>
      <c r="Y7" s="1"/>
      <c r="Z7" s="1"/>
    </row>
    <row r="8" spans="1:26" ht="15.75" x14ac:dyDescent="0.25">
      <c r="A8" t="s">
        <v>9</v>
      </c>
      <c r="B8" s="9"/>
      <c r="C8" s="9"/>
      <c r="D8" s="9"/>
      <c r="E8" s="9"/>
      <c r="F8" s="12">
        <f>F7*B1</f>
        <v>78.40000000000002</v>
      </c>
      <c r="G8" s="9"/>
      <c r="H8" s="10"/>
      <c r="I8" s="9"/>
      <c r="J8" s="9"/>
      <c r="K8" s="9"/>
      <c r="L8" s="9"/>
      <c r="M8" s="12">
        <f>M7*I1</f>
        <v>73.459999999999866</v>
      </c>
      <c r="N8" s="9"/>
      <c r="P8" s="9"/>
      <c r="Q8" s="9"/>
      <c r="R8" s="9"/>
      <c r="S8" s="9"/>
      <c r="T8" s="12">
        <f>T7*P1</f>
        <v>50.129999999999782</v>
      </c>
      <c r="U8" s="9"/>
      <c r="V8" s="1"/>
      <c r="W8" s="1"/>
      <c r="X8" s="1"/>
      <c r="Y8" s="1"/>
      <c r="Z8" s="1"/>
    </row>
    <row r="9" spans="1:26" ht="16.5" thickBot="1" x14ac:dyDescent="0.3">
      <c r="A9" s="1"/>
      <c r="B9" s="9">
        <f>12*12</f>
        <v>144</v>
      </c>
      <c r="C9" s="9"/>
      <c r="D9" s="39" t="s">
        <v>10</v>
      </c>
      <c r="E9" s="39"/>
      <c r="F9" s="39" t="s">
        <v>13</v>
      </c>
      <c r="G9" s="39"/>
      <c r="H9" s="10"/>
      <c r="I9" s="9">
        <f>12*12</f>
        <v>144</v>
      </c>
      <c r="J9" s="9"/>
      <c r="K9" s="39" t="s">
        <v>10</v>
      </c>
      <c r="L9" s="39"/>
      <c r="M9" s="39" t="s">
        <v>14</v>
      </c>
      <c r="N9" s="39"/>
      <c r="P9" s="9">
        <f>12*12</f>
        <v>144</v>
      </c>
      <c r="Q9" s="9"/>
      <c r="R9" s="39" t="s">
        <v>10</v>
      </c>
      <c r="S9" s="39"/>
      <c r="T9" s="39" t="s">
        <v>13</v>
      </c>
      <c r="U9" s="39"/>
      <c r="V9" s="1"/>
      <c r="W9" s="1"/>
      <c r="X9" s="1"/>
      <c r="Y9" s="1"/>
      <c r="Z9" s="1"/>
    </row>
    <row r="10" spans="1:26" ht="16.5" thickBot="1" x14ac:dyDescent="0.3">
      <c r="A10" s="1"/>
      <c r="B10" s="9"/>
      <c r="C10" s="9"/>
      <c r="D10" s="30" t="s">
        <v>11</v>
      </c>
      <c r="E10" s="31" t="s">
        <v>12</v>
      </c>
      <c r="F10" s="30" t="s">
        <v>11</v>
      </c>
      <c r="G10" s="31" t="s">
        <v>12</v>
      </c>
      <c r="H10" s="10"/>
      <c r="I10" s="9"/>
      <c r="J10" s="9"/>
      <c r="K10" s="30" t="s">
        <v>11</v>
      </c>
      <c r="L10" s="31" t="s">
        <v>12</v>
      </c>
      <c r="M10" s="32" t="s">
        <v>11</v>
      </c>
      <c r="N10" s="31" t="s">
        <v>12</v>
      </c>
      <c r="P10" s="9"/>
      <c r="Q10" s="9"/>
      <c r="R10" s="30" t="s">
        <v>11</v>
      </c>
      <c r="S10" s="31" t="s">
        <v>12</v>
      </c>
      <c r="T10" s="28" t="s">
        <v>11</v>
      </c>
      <c r="U10" s="29" t="s">
        <v>12</v>
      </c>
      <c r="V10" s="1"/>
      <c r="W10" s="1"/>
      <c r="X10" s="1"/>
      <c r="Y10" s="1"/>
      <c r="Z10" s="1"/>
    </row>
    <row r="11" spans="1:26" s="2" customFormat="1" ht="15.75" x14ac:dyDescent="0.25">
      <c r="A11" s="1"/>
      <c r="B11" s="7">
        <v>1</v>
      </c>
      <c r="C11" s="19">
        <f>B11*$B$9</f>
        <v>144</v>
      </c>
      <c r="D11" s="20">
        <f>C11-$F$8</f>
        <v>65.59999999999998</v>
      </c>
      <c r="E11" s="13"/>
      <c r="F11" s="20">
        <f>$E$5+(D11/$B$2)</f>
        <v>1.24383</v>
      </c>
      <c r="G11" s="13"/>
      <c r="H11" s="10"/>
      <c r="I11" s="7">
        <v>1</v>
      </c>
      <c r="J11" s="19">
        <f>I11*$B$9</f>
        <v>144</v>
      </c>
      <c r="K11" s="21">
        <f>J11-$M$8</f>
        <v>70.540000000000134</v>
      </c>
      <c r="L11" s="17"/>
      <c r="M11" s="20">
        <f>$L$4-(K11/$I$2)</f>
        <v>1.2509359999999998</v>
      </c>
      <c r="N11" s="13"/>
      <c r="O11" s="1"/>
      <c r="P11" s="7">
        <v>1</v>
      </c>
      <c r="Q11" s="19">
        <f>P11*$B$9</f>
        <v>144</v>
      </c>
      <c r="R11" s="20">
        <f>Q11-$T$8</f>
        <v>93.870000000000218</v>
      </c>
      <c r="S11" s="33"/>
      <c r="T11" s="20">
        <f>$S$5+(R11/$P$2)</f>
        <v>1.237967</v>
      </c>
      <c r="U11" s="13"/>
      <c r="V11" s="1"/>
      <c r="W11" s="1"/>
      <c r="X11" s="1"/>
      <c r="Y11" s="1"/>
      <c r="Z11" s="1"/>
    </row>
    <row r="12" spans="1:26" ht="15.75" x14ac:dyDescent="0.25">
      <c r="A12" s="1"/>
      <c r="B12" s="4"/>
      <c r="C12" s="9">
        <f>C11+72</f>
        <v>216</v>
      </c>
      <c r="D12" s="14"/>
      <c r="E12" s="15">
        <f>(D11+D13)/2</f>
        <v>137.59999999999997</v>
      </c>
      <c r="F12" s="16"/>
      <c r="G12" s="15">
        <f>$E$5+(E12/$B$2)</f>
        <v>1.2510300000000001</v>
      </c>
      <c r="H12" s="10"/>
      <c r="I12" s="4"/>
      <c r="J12" s="9">
        <f>J11+72</f>
        <v>216</v>
      </c>
      <c r="K12" s="14"/>
      <c r="L12" s="15">
        <f>(K11+K13)/2</f>
        <v>142.54000000000013</v>
      </c>
      <c r="M12" s="16"/>
      <c r="N12" s="15">
        <f>$L$4-(L12/$I$2)</f>
        <v>1.243736</v>
      </c>
      <c r="P12" s="4"/>
      <c r="Q12" s="9">
        <f>Q11+72</f>
        <v>216</v>
      </c>
      <c r="R12" s="14"/>
      <c r="S12" s="27">
        <f>(R11+R13)/2</f>
        <v>151.7350000000001</v>
      </c>
      <c r="T12" s="16"/>
      <c r="U12" s="15">
        <f>$S$5+(S12/$B$2)</f>
        <v>1.2437535</v>
      </c>
      <c r="V12" s="1"/>
      <c r="W12" s="1"/>
      <c r="X12" s="1"/>
      <c r="Y12" s="1"/>
      <c r="Z12" s="1"/>
    </row>
    <row r="13" spans="1:26" s="2" customFormat="1" ht="15.75" x14ac:dyDescent="0.25">
      <c r="A13" s="1"/>
      <c r="B13" s="7">
        <v>2</v>
      </c>
      <c r="C13" s="19">
        <f>B13*$B$9</f>
        <v>288</v>
      </c>
      <c r="D13" s="21">
        <f>C13-$F$8</f>
        <v>209.59999999999997</v>
      </c>
      <c r="E13" s="17"/>
      <c r="F13" s="21">
        <f>$E$5+(D13/$B$2)</f>
        <v>1.2582300000000002</v>
      </c>
      <c r="G13" s="17"/>
      <c r="H13" s="10"/>
      <c r="I13" s="7">
        <v>2</v>
      </c>
      <c r="J13" s="19">
        <f>I13*$B$9</f>
        <v>288</v>
      </c>
      <c r="K13" s="21">
        <f>J13-$M$8</f>
        <v>214.54000000000013</v>
      </c>
      <c r="L13" s="17"/>
      <c r="M13" s="21">
        <f>$L$4-(K13/$I$2)</f>
        <v>1.2365359999999999</v>
      </c>
      <c r="N13" s="17"/>
      <c r="O13" s="1"/>
      <c r="P13" s="7">
        <v>2</v>
      </c>
      <c r="Q13" s="19">
        <f>P13*$B$9</f>
        <v>288</v>
      </c>
      <c r="R13" s="21">
        <f>Q13-$F$8</f>
        <v>209.59999999999997</v>
      </c>
      <c r="S13" s="25"/>
      <c r="T13" s="21">
        <f>$S$5+(R13/$P$2)</f>
        <v>1.2495400000000001</v>
      </c>
      <c r="U13" s="17"/>
      <c r="V13" s="1"/>
      <c r="W13" s="1"/>
      <c r="X13" s="1"/>
      <c r="Y13" s="1"/>
      <c r="Z13" s="1"/>
    </row>
    <row r="14" spans="1:26" ht="15.75" x14ac:dyDescent="0.25">
      <c r="A14" s="1"/>
      <c r="B14" s="4"/>
      <c r="C14" s="9">
        <f>C13+72</f>
        <v>360</v>
      </c>
      <c r="D14" s="14"/>
      <c r="E14" s="15">
        <f>(D13+D15)/2</f>
        <v>281.59999999999997</v>
      </c>
      <c r="F14" s="16"/>
      <c r="G14" s="15">
        <f>$E$5+(E14/$B$2)</f>
        <v>1.2654300000000001</v>
      </c>
      <c r="H14" s="10"/>
      <c r="I14" s="4"/>
      <c r="J14" s="9">
        <f>J13+72</f>
        <v>360</v>
      </c>
      <c r="K14" s="14"/>
      <c r="L14" s="15">
        <f t="shared" ref="L14:L32" si="0">(K13+K15)/2</f>
        <v>286.54000000000013</v>
      </c>
      <c r="M14" s="16"/>
      <c r="N14" s="15">
        <f>$L$4-(L14/$I$2)</f>
        <v>1.229336</v>
      </c>
      <c r="P14" s="4"/>
      <c r="Q14" s="9">
        <f>Q13+72</f>
        <v>360</v>
      </c>
      <c r="R14" s="14"/>
      <c r="S14" s="27">
        <f>(R13+R15)/2</f>
        <v>281.59999999999997</v>
      </c>
      <c r="T14" s="16"/>
      <c r="U14" s="15">
        <f>$S$5+(S14/$B$2)</f>
        <v>1.25674</v>
      </c>
      <c r="V14" s="1"/>
      <c r="W14" s="1"/>
      <c r="X14" s="1"/>
      <c r="Y14" s="1"/>
      <c r="Z14" s="1"/>
    </row>
    <row r="15" spans="1:26" s="2" customFormat="1" ht="15.75" x14ac:dyDescent="0.25">
      <c r="A15" s="1"/>
      <c r="B15" s="7">
        <v>3</v>
      </c>
      <c r="C15" s="19">
        <f>B15*$B$9</f>
        <v>432</v>
      </c>
      <c r="D15" s="21">
        <f>C15-$F$8</f>
        <v>353.59999999999997</v>
      </c>
      <c r="E15" s="17"/>
      <c r="F15" s="21">
        <f>$E$5+(D15/$B$2)</f>
        <v>1.2726300000000001</v>
      </c>
      <c r="G15" s="17"/>
      <c r="H15" s="10"/>
      <c r="I15" s="7">
        <v>3</v>
      </c>
      <c r="J15" s="19">
        <f>I15*$B$9</f>
        <v>432</v>
      </c>
      <c r="K15" s="21">
        <f>J15-$M$8</f>
        <v>358.54000000000013</v>
      </c>
      <c r="L15" s="17"/>
      <c r="M15" s="21">
        <f>$L$4-(K15/$I$2)</f>
        <v>1.2221359999999999</v>
      </c>
      <c r="N15" s="17"/>
      <c r="O15" s="1"/>
      <c r="P15" s="7">
        <v>3</v>
      </c>
      <c r="Q15" s="19">
        <f>P15*$B$9</f>
        <v>432</v>
      </c>
      <c r="R15" s="21">
        <f>Q15-$F$8</f>
        <v>353.59999999999997</v>
      </c>
      <c r="S15" s="25"/>
      <c r="T15" s="21">
        <f>$S$5+(R15/$P$2)</f>
        <v>1.2639400000000001</v>
      </c>
      <c r="U15" s="17"/>
      <c r="V15" s="1"/>
      <c r="W15" s="1"/>
      <c r="X15" s="1"/>
      <c r="Y15" s="1"/>
      <c r="Z15" s="1"/>
    </row>
    <row r="16" spans="1:26" ht="15.75" x14ac:dyDescent="0.25">
      <c r="A16" s="1"/>
      <c r="B16" s="4"/>
      <c r="C16" s="9">
        <f>C15+72</f>
        <v>504</v>
      </c>
      <c r="D16" s="14"/>
      <c r="E16" s="15">
        <f>(D15+D17)/2</f>
        <v>425.59999999999997</v>
      </c>
      <c r="F16" s="16"/>
      <c r="G16" s="15">
        <f>$E$5+(E16/$B$2)</f>
        <v>1.27983</v>
      </c>
      <c r="H16" s="10"/>
      <c r="I16" s="4"/>
      <c r="J16" s="9">
        <f>J15+72</f>
        <v>504</v>
      </c>
      <c r="K16" s="14"/>
      <c r="L16" s="15">
        <f t="shared" si="0"/>
        <v>430.54000000000013</v>
      </c>
      <c r="M16" s="16"/>
      <c r="N16" s="15">
        <f>$L$4-(L16/$I$2)</f>
        <v>1.214936</v>
      </c>
      <c r="P16" s="4"/>
      <c r="Q16" s="9">
        <f>Q15+72</f>
        <v>504</v>
      </c>
      <c r="R16" s="14"/>
      <c r="S16" s="27">
        <f>(R15+R17)/2</f>
        <v>425.59999999999997</v>
      </c>
      <c r="T16" s="16"/>
      <c r="U16" s="15">
        <f>$S$5+(S16/$B$2)</f>
        <v>1.2711399999999999</v>
      </c>
      <c r="V16" s="1"/>
      <c r="W16" s="1"/>
      <c r="X16" s="1"/>
      <c r="Y16" s="1"/>
      <c r="Z16" s="1"/>
    </row>
    <row r="17" spans="1:26" s="2" customFormat="1" ht="15.75" x14ac:dyDescent="0.25">
      <c r="A17" s="1"/>
      <c r="B17" s="7">
        <v>4</v>
      </c>
      <c r="C17" s="19">
        <f>B17*$B$9</f>
        <v>576</v>
      </c>
      <c r="D17" s="21">
        <f>C17-$F$8</f>
        <v>497.59999999999997</v>
      </c>
      <c r="E17" s="17"/>
      <c r="F17" s="21">
        <f>$E$5+(D17/$B$2)</f>
        <v>1.2870300000000001</v>
      </c>
      <c r="G17" s="17"/>
      <c r="H17" s="10"/>
      <c r="I17" s="7">
        <v>4</v>
      </c>
      <c r="J17" s="19">
        <f>I17*$B$9</f>
        <v>576</v>
      </c>
      <c r="K17" s="21">
        <f>J17-$M$8</f>
        <v>502.54000000000013</v>
      </c>
      <c r="L17" s="17"/>
      <c r="M17" s="21">
        <f>$L$4-(K17/$I$2)</f>
        <v>1.2077359999999999</v>
      </c>
      <c r="N17" s="17"/>
      <c r="O17" s="1"/>
      <c r="P17" s="7">
        <v>4</v>
      </c>
      <c r="Q17" s="19">
        <f>P17*$B$9</f>
        <v>576</v>
      </c>
      <c r="R17" s="21">
        <f>Q17-$F$8</f>
        <v>497.59999999999997</v>
      </c>
      <c r="S17" s="25"/>
      <c r="T17" s="21">
        <f>$S$5+(R17/$P$2)</f>
        <v>1.27834</v>
      </c>
      <c r="U17" s="17"/>
      <c r="V17" s="1"/>
      <c r="W17" s="1"/>
      <c r="X17" s="1"/>
      <c r="Y17" s="1"/>
      <c r="Z17" s="1"/>
    </row>
    <row r="18" spans="1:26" ht="15.75" x14ac:dyDescent="0.25">
      <c r="A18" s="1"/>
      <c r="B18" s="4"/>
      <c r="C18" s="9">
        <f>C17+72</f>
        <v>648</v>
      </c>
      <c r="D18" s="14"/>
      <c r="E18" s="15">
        <f>(D17+D19)/2</f>
        <v>569.6</v>
      </c>
      <c r="F18" s="16"/>
      <c r="G18" s="15">
        <f>$E$5+(E18/$B$2)</f>
        <v>1.29423</v>
      </c>
      <c r="H18" s="10"/>
      <c r="I18" s="4"/>
      <c r="J18" s="9">
        <f>J17+72</f>
        <v>648</v>
      </c>
      <c r="K18" s="14"/>
      <c r="L18" s="15">
        <f t="shared" si="0"/>
        <v>574.54000000000019</v>
      </c>
      <c r="M18" s="16"/>
      <c r="N18" s="15">
        <f>$L$4-(L18/$I$2)</f>
        <v>1.2005359999999998</v>
      </c>
      <c r="P18" s="4"/>
      <c r="Q18" s="9">
        <f>Q17+72</f>
        <v>648</v>
      </c>
      <c r="R18" s="14"/>
      <c r="S18" s="27">
        <f>(R17+R19)/2</f>
        <v>569.6</v>
      </c>
      <c r="T18" s="16"/>
      <c r="U18" s="15">
        <f>$S$5+(S18/$B$2)</f>
        <v>1.2855399999999999</v>
      </c>
      <c r="V18" s="1"/>
      <c r="W18" s="1"/>
      <c r="X18" s="1"/>
      <c r="Y18" s="1"/>
      <c r="Z18" s="1"/>
    </row>
    <row r="19" spans="1:26" s="2" customFormat="1" ht="15.75" x14ac:dyDescent="0.25">
      <c r="A19" s="1"/>
      <c r="B19" s="7">
        <v>5</v>
      </c>
      <c r="C19" s="19">
        <f>B19*$B$9</f>
        <v>720</v>
      </c>
      <c r="D19" s="21">
        <f>C19-$F$8</f>
        <v>641.6</v>
      </c>
      <c r="E19" s="17"/>
      <c r="F19" s="21">
        <f>$E$5+(D19/$B$2)</f>
        <v>1.3014300000000001</v>
      </c>
      <c r="G19" s="17"/>
      <c r="H19" s="10"/>
      <c r="I19" s="7">
        <v>5</v>
      </c>
      <c r="J19" s="19">
        <f>I19*$B$9</f>
        <v>720</v>
      </c>
      <c r="K19" s="21">
        <f>J19-$M$8</f>
        <v>646.54000000000019</v>
      </c>
      <c r="L19" s="17"/>
      <c r="M19" s="21">
        <f>$L$4-(K19/$I$2)</f>
        <v>1.193336</v>
      </c>
      <c r="N19" s="17"/>
      <c r="O19" s="1"/>
      <c r="P19" s="7">
        <v>5</v>
      </c>
      <c r="Q19" s="19">
        <f>P19*$B$9</f>
        <v>720</v>
      </c>
      <c r="R19" s="21">
        <f>Q19-$F$8</f>
        <v>641.6</v>
      </c>
      <c r="S19" s="25"/>
      <c r="T19" s="21">
        <f>$S$5+(R19/$P$2)</f>
        <v>1.29274</v>
      </c>
      <c r="U19" s="17"/>
      <c r="V19" s="1"/>
      <c r="W19" s="1"/>
      <c r="X19" s="1"/>
      <c r="Y19" s="1"/>
      <c r="Z19" s="1"/>
    </row>
    <row r="20" spans="1:26" ht="15.75" x14ac:dyDescent="0.25">
      <c r="A20" s="1"/>
      <c r="B20" s="4"/>
      <c r="C20" s="9">
        <f>C19+72</f>
        <v>792</v>
      </c>
      <c r="D20" s="14"/>
      <c r="E20" s="15">
        <f>(D19+D21)/2</f>
        <v>713.6</v>
      </c>
      <c r="F20" s="16"/>
      <c r="G20" s="15">
        <f>$E$5+(E20/$B$2)</f>
        <v>1.3086300000000002</v>
      </c>
      <c r="H20" s="10"/>
      <c r="I20" s="4"/>
      <c r="J20" s="9">
        <f>J19+72</f>
        <v>792</v>
      </c>
      <c r="K20" s="14"/>
      <c r="L20" s="15">
        <f t="shared" si="0"/>
        <v>718.54000000000019</v>
      </c>
      <c r="M20" s="16"/>
      <c r="N20" s="15">
        <f>$L$4-(L20/$I$2)</f>
        <v>1.1861359999999999</v>
      </c>
      <c r="P20" s="4"/>
      <c r="Q20" s="9">
        <f>Q19+72</f>
        <v>792</v>
      </c>
      <c r="R20" s="14"/>
      <c r="S20" s="27">
        <f>(R19+R21)/2</f>
        <v>713.6</v>
      </c>
      <c r="T20" s="16"/>
      <c r="U20" s="15">
        <f>$S$5+(S20/$B$2)</f>
        <v>1.2999400000000001</v>
      </c>
      <c r="V20" s="1"/>
      <c r="W20" s="1"/>
      <c r="X20" s="1"/>
      <c r="Y20" s="1"/>
      <c r="Z20" s="1"/>
    </row>
    <row r="21" spans="1:26" s="2" customFormat="1" ht="15.75" x14ac:dyDescent="0.25">
      <c r="A21" s="1"/>
      <c r="B21" s="7">
        <v>6</v>
      </c>
      <c r="C21" s="19">
        <f>B21*$B$9</f>
        <v>864</v>
      </c>
      <c r="D21" s="21">
        <f>C21-$F$8</f>
        <v>785.6</v>
      </c>
      <c r="E21" s="17"/>
      <c r="F21" s="21">
        <f>$E$5+(D21/$B$2)</f>
        <v>1.3158300000000001</v>
      </c>
      <c r="G21" s="17"/>
      <c r="H21" s="10"/>
      <c r="I21" s="7">
        <v>6</v>
      </c>
      <c r="J21" s="19">
        <f>I21*$B$9</f>
        <v>864</v>
      </c>
      <c r="K21" s="21">
        <f>J21-$M$8</f>
        <v>790.54000000000019</v>
      </c>
      <c r="L21" s="17"/>
      <c r="M21" s="21">
        <f>$L$4-(K21/$I$2)</f>
        <v>1.178936</v>
      </c>
      <c r="N21" s="17"/>
      <c r="O21" s="1"/>
      <c r="P21" s="7">
        <v>6</v>
      </c>
      <c r="Q21" s="19">
        <f>P21*$B$9</f>
        <v>864</v>
      </c>
      <c r="R21" s="21">
        <f>Q21-$F$8</f>
        <v>785.6</v>
      </c>
      <c r="S21" s="25"/>
      <c r="T21" s="21">
        <f>$S$5+(R21/$P$2)</f>
        <v>1.30714</v>
      </c>
      <c r="U21" s="17"/>
      <c r="V21" s="1"/>
      <c r="W21" s="1"/>
      <c r="X21" s="1"/>
      <c r="Y21" s="1"/>
      <c r="Z21" s="1"/>
    </row>
    <row r="22" spans="1:26" ht="15.75" x14ac:dyDescent="0.25">
      <c r="A22" s="1"/>
      <c r="B22" s="4"/>
      <c r="C22" s="9">
        <f>C21+72</f>
        <v>936</v>
      </c>
      <c r="D22" s="14"/>
      <c r="E22" s="15">
        <f>(D21+D23)/2</f>
        <v>857.6</v>
      </c>
      <c r="F22" s="16"/>
      <c r="G22" s="15">
        <f>$E$5+(E22/$B$2)</f>
        <v>1.3230300000000002</v>
      </c>
      <c r="H22" s="10"/>
      <c r="I22" s="4"/>
      <c r="J22" s="9">
        <f>J21+72</f>
        <v>936</v>
      </c>
      <c r="K22" s="14"/>
      <c r="L22" s="15">
        <f t="shared" si="0"/>
        <v>862.54000000000019</v>
      </c>
      <c r="M22" s="16"/>
      <c r="N22" s="15">
        <f>$L$4-(L22/$I$2)</f>
        <v>1.1717359999999999</v>
      </c>
      <c r="P22" s="4"/>
      <c r="Q22" s="9">
        <f>Q21+72</f>
        <v>936</v>
      </c>
      <c r="R22" s="14"/>
      <c r="S22" s="27">
        <f>(R21+R23)/2</f>
        <v>857.6</v>
      </c>
      <c r="T22" s="16"/>
      <c r="U22" s="15">
        <f>$S$5+(S22/$B$2)</f>
        <v>1.3143400000000001</v>
      </c>
      <c r="V22" s="1"/>
      <c r="W22" s="1"/>
      <c r="X22" s="1"/>
      <c r="Y22" s="1"/>
      <c r="Z22" s="1"/>
    </row>
    <row r="23" spans="1:26" s="2" customFormat="1" ht="15.75" x14ac:dyDescent="0.25">
      <c r="A23" s="1"/>
      <c r="B23" s="7">
        <v>7</v>
      </c>
      <c r="C23" s="19">
        <f>B23*$B$9</f>
        <v>1008</v>
      </c>
      <c r="D23" s="21">
        <f>C23-$F$8</f>
        <v>929.6</v>
      </c>
      <c r="E23" s="17"/>
      <c r="F23" s="21">
        <f>$E$5+(D23/$B$2)</f>
        <v>1.33023</v>
      </c>
      <c r="G23" s="17"/>
      <c r="H23" s="10"/>
      <c r="I23" s="7">
        <v>7</v>
      </c>
      <c r="J23" s="19">
        <f>I23*$B$9</f>
        <v>1008</v>
      </c>
      <c r="K23" s="21">
        <f>J23-$M$8</f>
        <v>934.54000000000019</v>
      </c>
      <c r="L23" s="17"/>
      <c r="M23" s="21">
        <f>$L$4-(K23/$I$2)</f>
        <v>1.164536</v>
      </c>
      <c r="N23" s="17"/>
      <c r="O23" s="1"/>
      <c r="P23" s="7">
        <v>7</v>
      </c>
      <c r="Q23" s="19">
        <f>P23*$B$9</f>
        <v>1008</v>
      </c>
      <c r="R23" s="21">
        <f>Q23-$F$8</f>
        <v>929.6</v>
      </c>
      <c r="S23" s="25"/>
      <c r="T23" s="21">
        <f>$S$5+(R23/$P$2)</f>
        <v>1.3215399999999999</v>
      </c>
      <c r="U23" s="17"/>
      <c r="V23" s="1"/>
      <c r="W23" s="1"/>
      <c r="X23" s="1"/>
      <c r="Y23" s="1"/>
      <c r="Z23" s="1"/>
    </row>
    <row r="24" spans="1:26" ht="15.75" x14ac:dyDescent="0.25">
      <c r="A24" s="1"/>
      <c r="B24" s="4"/>
      <c r="C24" s="9">
        <f>C23+72</f>
        <v>1080</v>
      </c>
      <c r="D24" s="14"/>
      <c r="E24" s="15">
        <f>(D23+D25)/2</f>
        <v>1001.5999999999999</v>
      </c>
      <c r="F24" s="16"/>
      <c r="G24" s="15">
        <f>$E$5+(E24/$B$2)</f>
        <v>1.3374300000000001</v>
      </c>
      <c r="H24" s="10"/>
      <c r="I24" s="4"/>
      <c r="J24" s="9">
        <f>J23+72</f>
        <v>1080</v>
      </c>
      <c r="K24" s="14"/>
      <c r="L24" s="15">
        <f t="shared" si="0"/>
        <v>1006.5400000000002</v>
      </c>
      <c r="M24" s="16"/>
      <c r="N24" s="15">
        <f>$L$4-(L24/$I$2)</f>
        <v>1.1573359999999999</v>
      </c>
      <c r="P24" s="4"/>
      <c r="Q24" s="9">
        <f>Q23+72</f>
        <v>1080</v>
      </c>
      <c r="R24" s="14"/>
      <c r="S24" s="27">
        <f>(R23+R25)/2</f>
        <v>1001.5999999999999</v>
      </c>
      <c r="T24" s="16"/>
      <c r="U24" s="15">
        <f>$S$5+(S24/$B$2)</f>
        <v>1.32874</v>
      </c>
      <c r="V24" s="1"/>
      <c r="W24" s="1"/>
      <c r="X24" s="1"/>
      <c r="Y24" s="1"/>
      <c r="Z24" s="1"/>
    </row>
    <row r="25" spans="1:26" s="2" customFormat="1" ht="15.75" x14ac:dyDescent="0.25">
      <c r="A25" s="1"/>
      <c r="B25" s="7">
        <v>8</v>
      </c>
      <c r="C25" s="19">
        <f>B25*$B$9</f>
        <v>1152</v>
      </c>
      <c r="D25" s="21">
        <f>C25-$F$8</f>
        <v>1073.5999999999999</v>
      </c>
      <c r="E25" s="17"/>
      <c r="F25" s="21">
        <f>$E$5+(D25/$B$2)</f>
        <v>1.34463</v>
      </c>
      <c r="G25" s="17"/>
      <c r="H25" s="10"/>
      <c r="I25" s="7">
        <v>8</v>
      </c>
      <c r="J25" s="19">
        <f>I25*$B$9</f>
        <v>1152</v>
      </c>
      <c r="K25" s="21">
        <f>J25-$M$8</f>
        <v>1078.5400000000002</v>
      </c>
      <c r="L25" s="17"/>
      <c r="M25" s="21">
        <f>$L$4-(K25/$I$2)</f>
        <v>1.1501359999999998</v>
      </c>
      <c r="N25" s="17"/>
      <c r="O25" s="1"/>
      <c r="P25" s="7">
        <v>8</v>
      </c>
      <c r="Q25" s="19">
        <f>P25*$B$9</f>
        <v>1152</v>
      </c>
      <c r="R25" s="21">
        <f>Q25-$F$8</f>
        <v>1073.5999999999999</v>
      </c>
      <c r="S25" s="25"/>
      <c r="T25" s="21">
        <f>$S$5+(R25/$P$2)</f>
        <v>1.3359399999999999</v>
      </c>
      <c r="U25" s="17"/>
      <c r="V25" s="1"/>
      <c r="W25" s="1"/>
      <c r="X25" s="1"/>
      <c r="Y25" s="1"/>
      <c r="Z25" s="1"/>
    </row>
    <row r="26" spans="1:26" ht="15.75" x14ac:dyDescent="0.25">
      <c r="A26" s="1"/>
      <c r="B26" s="4"/>
      <c r="C26" s="9">
        <f>C25+72</f>
        <v>1224</v>
      </c>
      <c r="D26" s="14"/>
      <c r="E26" s="15">
        <f>(D25+D27)/2</f>
        <v>1145.5999999999999</v>
      </c>
      <c r="F26" s="16"/>
      <c r="G26" s="15">
        <f>$E$5+(E26/$B$2)</f>
        <v>1.3518300000000001</v>
      </c>
      <c r="H26" s="10"/>
      <c r="I26" s="4"/>
      <c r="J26" s="9">
        <f>J25+72</f>
        <v>1224</v>
      </c>
      <c r="K26" s="14"/>
      <c r="L26" s="15">
        <f t="shared" si="0"/>
        <v>1150.5400000000002</v>
      </c>
      <c r="M26" s="16"/>
      <c r="N26" s="15">
        <f>$L$4-(L26/$I$2)</f>
        <v>1.142936</v>
      </c>
      <c r="P26" s="4"/>
      <c r="Q26" s="9">
        <f>Q25+72</f>
        <v>1224</v>
      </c>
      <c r="R26" s="14"/>
      <c r="S26" s="27">
        <f>(R25+R27)/2</f>
        <v>1145.5999999999999</v>
      </c>
      <c r="T26" s="16"/>
      <c r="U26" s="15">
        <f>$S$5+(S26/$B$2)</f>
        <v>1.34314</v>
      </c>
      <c r="V26" s="1"/>
      <c r="W26" s="1"/>
      <c r="X26" s="1"/>
      <c r="Y26" s="1"/>
      <c r="Z26" s="1"/>
    </row>
    <row r="27" spans="1:26" s="2" customFormat="1" ht="15.75" x14ac:dyDescent="0.25">
      <c r="A27" s="1"/>
      <c r="B27" s="7">
        <v>9</v>
      </c>
      <c r="C27" s="19">
        <f>B27*$B$9</f>
        <v>1296</v>
      </c>
      <c r="D27" s="21">
        <f>C27-$F$8</f>
        <v>1217.5999999999999</v>
      </c>
      <c r="E27" s="17"/>
      <c r="F27" s="21">
        <f>$E$5+(D27/$B$2)</f>
        <v>1.3590300000000002</v>
      </c>
      <c r="G27" s="17"/>
      <c r="H27" s="10"/>
      <c r="I27" s="7">
        <v>9</v>
      </c>
      <c r="J27" s="19">
        <f>I27*$B$9</f>
        <v>1296</v>
      </c>
      <c r="K27" s="21">
        <f>J27-$M$8</f>
        <v>1222.5400000000002</v>
      </c>
      <c r="L27" s="17"/>
      <c r="M27" s="21">
        <f>$L$4-(K27/$I$2)</f>
        <v>1.1357359999999999</v>
      </c>
      <c r="N27" s="17"/>
      <c r="O27" s="1"/>
      <c r="P27" s="7">
        <v>9</v>
      </c>
      <c r="Q27" s="19">
        <f>P27*$B$9</f>
        <v>1296</v>
      </c>
      <c r="R27" s="21">
        <f>Q27-$F$8</f>
        <v>1217.5999999999999</v>
      </c>
      <c r="S27" s="25"/>
      <c r="T27" s="21">
        <f>$S$5+(R27/$P$2)</f>
        <v>1.3503400000000001</v>
      </c>
      <c r="U27" s="17"/>
      <c r="V27" s="1"/>
      <c r="W27" s="1"/>
      <c r="X27" s="1"/>
      <c r="Y27" s="1"/>
      <c r="Z27" s="1"/>
    </row>
    <row r="28" spans="1:26" ht="15.75" x14ac:dyDescent="0.25">
      <c r="A28" s="1"/>
      <c r="B28" s="4"/>
      <c r="C28" s="9">
        <f>C27+72</f>
        <v>1368</v>
      </c>
      <c r="D28" s="14"/>
      <c r="E28" s="15">
        <f>(D27+D29)/2</f>
        <v>1289.5999999999999</v>
      </c>
      <c r="F28" s="16"/>
      <c r="G28" s="15">
        <f>$E$5+(E28/$B$2)</f>
        <v>1.3662300000000001</v>
      </c>
      <c r="H28" s="10"/>
      <c r="I28" s="4"/>
      <c r="J28" s="9">
        <f>J27+72</f>
        <v>1368</v>
      </c>
      <c r="K28" s="14"/>
      <c r="L28" s="15">
        <f t="shared" si="0"/>
        <v>1294.5400000000002</v>
      </c>
      <c r="M28" s="16"/>
      <c r="N28" s="15">
        <f>$L$4-(L28/$I$2)</f>
        <v>1.128536</v>
      </c>
      <c r="P28" s="4"/>
      <c r="Q28" s="9">
        <f>Q27+72</f>
        <v>1368</v>
      </c>
      <c r="R28" s="14"/>
      <c r="S28" s="27">
        <f>(R27+R29)/2</f>
        <v>1289.5999999999999</v>
      </c>
      <c r="T28" s="16"/>
      <c r="U28" s="15">
        <f>$S$5+(S28/$B$2)</f>
        <v>1.35754</v>
      </c>
      <c r="V28" s="1"/>
      <c r="W28" s="1"/>
      <c r="X28" s="1"/>
      <c r="Y28" s="1"/>
      <c r="Z28" s="1"/>
    </row>
    <row r="29" spans="1:26" s="2" customFormat="1" ht="15.75" x14ac:dyDescent="0.25">
      <c r="A29" s="1"/>
      <c r="B29" s="7">
        <v>10</v>
      </c>
      <c r="C29" s="19">
        <f>B29*$B$9</f>
        <v>1440</v>
      </c>
      <c r="D29" s="21">
        <f>C29-$F$8</f>
        <v>1361.6</v>
      </c>
      <c r="E29" s="17"/>
      <c r="F29" s="21">
        <f>$E$5+(D29/$B$2)</f>
        <v>1.3734300000000002</v>
      </c>
      <c r="G29" s="17"/>
      <c r="H29" s="10"/>
      <c r="I29" s="7">
        <v>10</v>
      </c>
      <c r="J29" s="19">
        <f>I29*$B$9</f>
        <v>1440</v>
      </c>
      <c r="K29" s="21">
        <f>J29-$M$8</f>
        <v>1366.5400000000002</v>
      </c>
      <c r="L29" s="17"/>
      <c r="M29" s="21">
        <f>$L$4-(K29/$I$2)</f>
        <v>1.1213359999999999</v>
      </c>
      <c r="N29" s="17"/>
      <c r="O29" s="1"/>
      <c r="P29" s="7">
        <v>10</v>
      </c>
      <c r="Q29" s="19">
        <f>P29*$B$9</f>
        <v>1440</v>
      </c>
      <c r="R29" s="21">
        <f>Q29-$F$8</f>
        <v>1361.6</v>
      </c>
      <c r="S29" s="25"/>
      <c r="T29" s="21">
        <f>$S$5+(R29/$P$2)</f>
        <v>1.3647400000000001</v>
      </c>
      <c r="U29" s="17"/>
      <c r="V29" s="1"/>
      <c r="W29" s="1"/>
      <c r="X29" s="1"/>
      <c r="Y29" s="1"/>
      <c r="Z29" s="1"/>
    </row>
    <row r="30" spans="1:26" ht="15.75" x14ac:dyDescent="0.25">
      <c r="A30" s="1"/>
      <c r="B30" s="4"/>
      <c r="C30" s="9">
        <f>C29+72</f>
        <v>1512</v>
      </c>
      <c r="D30" s="14"/>
      <c r="E30" s="15">
        <f>(D29+D31)/2</f>
        <v>1433.6</v>
      </c>
      <c r="F30" s="16"/>
      <c r="G30" s="15">
        <f>$E$5+(E30/$B$2)</f>
        <v>1.38063</v>
      </c>
      <c r="H30" s="10"/>
      <c r="I30" s="4"/>
      <c r="J30" s="9">
        <f>J29+72</f>
        <v>1512</v>
      </c>
      <c r="K30" s="14"/>
      <c r="L30" s="15">
        <f>(K29+K31)/2</f>
        <v>1438.5400000000002</v>
      </c>
      <c r="M30" s="16"/>
      <c r="N30" s="15">
        <f>$L$4-(L30/$I$2)</f>
        <v>1.114136</v>
      </c>
      <c r="P30" s="4"/>
      <c r="Q30" s="9">
        <f>Q29+72</f>
        <v>1512</v>
      </c>
      <c r="R30" s="14"/>
      <c r="S30" s="27">
        <f>(R29+R31)/2</f>
        <v>1433.6</v>
      </c>
      <c r="T30" s="16"/>
      <c r="U30" s="15">
        <f>$S$5+(S30/$B$2)</f>
        <v>1.3719399999999999</v>
      </c>
      <c r="V30" s="1"/>
      <c r="W30" s="1"/>
      <c r="X30" s="1"/>
      <c r="Y30" s="1"/>
      <c r="Z30" s="1"/>
    </row>
    <row r="31" spans="1:26" s="2" customFormat="1" ht="15.75" x14ac:dyDescent="0.25">
      <c r="A31" s="1"/>
      <c r="B31" s="7">
        <v>11</v>
      </c>
      <c r="C31" s="19">
        <f>B31*$B$9</f>
        <v>1584</v>
      </c>
      <c r="D31" s="21">
        <f>C31-$F$8</f>
        <v>1505.6</v>
      </c>
      <c r="E31" s="17"/>
      <c r="F31" s="21">
        <f>$E$5+(D31/$B$2)</f>
        <v>1.3878300000000001</v>
      </c>
      <c r="G31" s="17"/>
      <c r="H31" s="10"/>
      <c r="I31" s="7">
        <v>11</v>
      </c>
      <c r="J31" s="19">
        <f>I31*$B$9</f>
        <v>1584</v>
      </c>
      <c r="K31" s="21">
        <f>J31-$M$8</f>
        <v>1510.5400000000002</v>
      </c>
      <c r="L31" s="17"/>
      <c r="M31" s="21">
        <f>$L$4-(K31/$I$2)</f>
        <v>1.1069359999999999</v>
      </c>
      <c r="N31" s="17"/>
      <c r="O31" s="1"/>
      <c r="P31" s="7">
        <v>11</v>
      </c>
      <c r="Q31" s="19">
        <f>P31*$B$9</f>
        <v>1584</v>
      </c>
      <c r="R31" s="21">
        <f>Q31-$F$8</f>
        <v>1505.6</v>
      </c>
      <c r="S31" s="25"/>
      <c r="T31" s="21">
        <f>$S$5+(R31/$P$2)</f>
        <v>1.37914</v>
      </c>
      <c r="U31" s="17"/>
      <c r="V31" s="1"/>
      <c r="W31" s="1"/>
      <c r="X31" s="1"/>
      <c r="Y31" s="1"/>
      <c r="Z31" s="1"/>
    </row>
    <row r="32" spans="1:26" ht="15.75" x14ac:dyDescent="0.25">
      <c r="A32" s="1"/>
      <c r="B32" s="4"/>
      <c r="C32" s="9">
        <f>C31+72</f>
        <v>1656</v>
      </c>
      <c r="D32" s="16"/>
      <c r="E32" s="15">
        <f>(D31+D33)/2</f>
        <v>1577.6</v>
      </c>
      <c r="F32" s="16"/>
      <c r="G32" s="15">
        <f>$E$5+(E32/$B$2)</f>
        <v>1.39503</v>
      </c>
      <c r="H32" s="10"/>
      <c r="I32" s="4"/>
      <c r="J32" s="9">
        <f>J31+72</f>
        <v>1656</v>
      </c>
      <c r="K32" s="16"/>
      <c r="L32" s="15">
        <f t="shared" si="0"/>
        <v>1582.5400000000002</v>
      </c>
      <c r="M32" s="16"/>
      <c r="N32" s="15">
        <f>$L$4-(L32/$I$2)</f>
        <v>1.099736</v>
      </c>
      <c r="P32" s="4"/>
      <c r="Q32" s="9">
        <f>Q31+72</f>
        <v>1656</v>
      </c>
      <c r="R32" s="16"/>
      <c r="S32" s="27">
        <f>(R31+R33)/2</f>
        <v>1577.6</v>
      </c>
      <c r="T32" s="16"/>
      <c r="U32" s="15">
        <f>$S$5+(S32/$B$2)</f>
        <v>1.3863399999999999</v>
      </c>
      <c r="V32" s="1"/>
      <c r="W32" s="1"/>
      <c r="X32" s="1"/>
      <c r="Y32" s="1"/>
      <c r="Z32" s="1"/>
    </row>
    <row r="33" spans="1:26" s="2" customFormat="1" ht="15.75" x14ac:dyDescent="0.25">
      <c r="A33" s="1"/>
      <c r="B33" s="7">
        <v>12</v>
      </c>
      <c r="C33" s="19">
        <f>B33*$B$9</f>
        <v>1728</v>
      </c>
      <c r="D33" s="21">
        <f>C33-$F$8</f>
        <v>1649.6</v>
      </c>
      <c r="E33" s="17"/>
      <c r="F33" s="21">
        <f>$E$5+(D33/$B$2)</f>
        <v>1.4022300000000001</v>
      </c>
      <c r="G33" s="17"/>
      <c r="H33" s="10"/>
      <c r="I33" s="7">
        <v>12</v>
      </c>
      <c r="J33" s="19">
        <f>I33*$B$9</f>
        <v>1728</v>
      </c>
      <c r="K33" s="21">
        <f>J33-$M$8</f>
        <v>1654.5400000000002</v>
      </c>
      <c r="L33" s="17"/>
      <c r="M33" s="21">
        <f>$L$4-(K33/$I$2)</f>
        <v>1.092536</v>
      </c>
      <c r="N33" s="17"/>
      <c r="O33" s="1"/>
      <c r="P33" s="7">
        <v>12</v>
      </c>
      <c r="Q33" s="19">
        <f>P33*$B$9</f>
        <v>1728</v>
      </c>
      <c r="R33" s="21">
        <f>Q33-$F$8</f>
        <v>1649.6</v>
      </c>
      <c r="S33" s="25"/>
      <c r="T33" s="21">
        <f>$S$5+(R33/$P$2)</f>
        <v>1.39354</v>
      </c>
      <c r="U33" s="17"/>
      <c r="V33" s="1"/>
      <c r="W33" s="1"/>
      <c r="X33" s="1"/>
      <c r="Y33" s="1"/>
      <c r="Z33" s="1"/>
    </row>
    <row r="34" spans="1:26" s="2" customFormat="1" ht="15.75" x14ac:dyDescent="0.25">
      <c r="A34" s="1"/>
      <c r="B34" s="4"/>
      <c r="C34" s="9">
        <f>C33+72</f>
        <v>1800</v>
      </c>
      <c r="D34" s="16"/>
      <c r="E34" s="15">
        <f>(D33+D35)/2</f>
        <v>1721.6</v>
      </c>
      <c r="F34" s="16"/>
      <c r="G34" s="15">
        <f>$E$5+(E34/$B$2)</f>
        <v>1.40943</v>
      </c>
      <c r="H34" s="10"/>
      <c r="I34" s="4"/>
      <c r="J34" s="9">
        <f>J33+72</f>
        <v>1800</v>
      </c>
      <c r="K34" s="16"/>
      <c r="L34" s="15">
        <f>(K33+K35)/2</f>
        <v>1726.5400000000002</v>
      </c>
      <c r="M34" s="16"/>
      <c r="N34" s="15">
        <f>$L$4-(L34/$I$2)</f>
        <v>1.0853359999999999</v>
      </c>
      <c r="O34" s="1"/>
      <c r="P34" s="4"/>
      <c r="Q34" s="9">
        <f>Q33+72</f>
        <v>1800</v>
      </c>
      <c r="R34" s="16"/>
      <c r="S34" s="27">
        <f>(R33+R35)/2</f>
        <v>1721.6</v>
      </c>
      <c r="T34" s="16"/>
      <c r="U34" s="15">
        <f>$S$5+(S34/$B$2)</f>
        <v>1.4007399999999999</v>
      </c>
      <c r="V34" s="1"/>
      <c r="W34" s="1"/>
      <c r="X34" s="1"/>
      <c r="Y34" s="1"/>
      <c r="Z34" s="1"/>
    </row>
    <row r="35" spans="1:26" s="2" customFormat="1" ht="15.75" x14ac:dyDescent="0.25">
      <c r="A35" s="1"/>
      <c r="B35" s="7">
        <v>13</v>
      </c>
      <c r="C35" s="19">
        <f>B35*$B$9</f>
        <v>1872</v>
      </c>
      <c r="D35" s="21">
        <f>C35-$F$8</f>
        <v>1793.6</v>
      </c>
      <c r="E35" s="17"/>
      <c r="F35" s="21">
        <f>$E$5+(D35/$B$2)</f>
        <v>1.4166300000000001</v>
      </c>
      <c r="G35" s="17"/>
      <c r="H35" s="10"/>
      <c r="I35" s="7">
        <v>13</v>
      </c>
      <c r="J35" s="19">
        <f>I35*$B$9</f>
        <v>1872</v>
      </c>
      <c r="K35" s="21">
        <f>J35-$M$8</f>
        <v>1798.5400000000002</v>
      </c>
      <c r="L35" s="17"/>
      <c r="M35" s="21">
        <f>$L$4-(K35/$I$2)</f>
        <v>1.078136</v>
      </c>
      <c r="N35" s="17"/>
      <c r="O35" s="1"/>
      <c r="P35" s="7">
        <v>13</v>
      </c>
      <c r="Q35" s="19">
        <f>P35*$B$9</f>
        <v>1872</v>
      </c>
      <c r="R35" s="21">
        <f>Q35-$F$8</f>
        <v>1793.6</v>
      </c>
      <c r="S35" s="25"/>
      <c r="T35" s="21">
        <f>$S$5+(R35/$P$2)</f>
        <v>1.40794</v>
      </c>
      <c r="U35" s="17"/>
      <c r="V35" s="1"/>
      <c r="W35" s="1"/>
      <c r="X35" s="1"/>
      <c r="Y35" s="1"/>
      <c r="Z35" s="1"/>
    </row>
    <row r="36" spans="1:26" s="2" customFormat="1" ht="15.75" x14ac:dyDescent="0.25">
      <c r="A36" s="1"/>
      <c r="B36" s="4"/>
      <c r="C36" s="9">
        <f>C35+72</f>
        <v>1944</v>
      </c>
      <c r="D36" s="16"/>
      <c r="E36" s="15">
        <f>(D35+D37)/2</f>
        <v>1865.6</v>
      </c>
      <c r="F36" s="16"/>
      <c r="G36" s="15">
        <f>$E$5+(E36/$B$2)</f>
        <v>1.4238300000000002</v>
      </c>
      <c r="H36" s="10"/>
      <c r="I36" s="4"/>
      <c r="J36" s="9">
        <f>J35+72</f>
        <v>1944</v>
      </c>
      <c r="K36" s="16"/>
      <c r="L36" s="15">
        <f>(K35+K37)/2</f>
        <v>1870.5400000000002</v>
      </c>
      <c r="M36" s="16"/>
      <c r="N36" s="15">
        <f>$L$4-(L36/$I$2)</f>
        <v>1.0709359999999999</v>
      </c>
      <c r="O36" s="1"/>
      <c r="P36" s="4"/>
      <c r="Q36" s="9">
        <f>Q35+72</f>
        <v>1944</v>
      </c>
      <c r="R36" s="16"/>
      <c r="S36" s="27">
        <f>(R35+R37)/2</f>
        <v>1865.6</v>
      </c>
      <c r="T36" s="16"/>
      <c r="U36" s="15">
        <f>$S$5+(S36/$B$2)</f>
        <v>1.4151400000000001</v>
      </c>
      <c r="V36" s="1"/>
      <c r="W36" s="1"/>
      <c r="X36" s="1"/>
      <c r="Y36" s="1"/>
      <c r="Z36" s="1"/>
    </row>
    <row r="37" spans="1:26" s="2" customFormat="1" ht="15.75" x14ac:dyDescent="0.25">
      <c r="A37" s="1"/>
      <c r="B37" s="7">
        <v>14</v>
      </c>
      <c r="C37" s="19">
        <f>B37*$B$9</f>
        <v>2016</v>
      </c>
      <c r="D37" s="21">
        <f>C37-$F$8</f>
        <v>1937.6</v>
      </c>
      <c r="E37" s="17"/>
      <c r="F37" s="21">
        <f>$E$5+(D37/$B$2)</f>
        <v>1.43103</v>
      </c>
      <c r="G37" s="17"/>
      <c r="H37" s="10"/>
      <c r="I37" s="7">
        <v>14</v>
      </c>
      <c r="J37" s="19">
        <f>I37*$B$9</f>
        <v>2016</v>
      </c>
      <c r="K37" s="21">
        <f>J37-$M$8</f>
        <v>1942.5400000000002</v>
      </c>
      <c r="L37" s="17"/>
      <c r="M37" s="21">
        <f>$L$4-(K37/$I$2)</f>
        <v>1.063736</v>
      </c>
      <c r="N37" s="17"/>
      <c r="O37" s="1"/>
      <c r="P37" s="7">
        <v>14</v>
      </c>
      <c r="Q37" s="19">
        <f>P37*$B$9</f>
        <v>2016</v>
      </c>
      <c r="R37" s="21">
        <f>Q37-$F$8</f>
        <v>1937.6</v>
      </c>
      <c r="S37" s="25"/>
      <c r="T37" s="21">
        <f>$S$5+(R37/$P$2)</f>
        <v>1.4223399999999999</v>
      </c>
      <c r="U37" s="17"/>
      <c r="V37" s="1"/>
      <c r="W37" s="1"/>
      <c r="X37" s="1"/>
      <c r="Y37" s="1"/>
      <c r="Z37" s="1"/>
    </row>
    <row r="38" spans="1:26" s="2" customFormat="1" ht="15.75" x14ac:dyDescent="0.25">
      <c r="A38" s="1"/>
      <c r="B38" s="4"/>
      <c r="C38" s="9">
        <f>C37+72</f>
        <v>2088</v>
      </c>
      <c r="D38" s="16"/>
      <c r="E38" s="15">
        <f>(D37+D39)/2</f>
        <v>2009.6</v>
      </c>
      <c r="F38" s="16"/>
      <c r="G38" s="15">
        <f>$E$5+(E38/$B$2)</f>
        <v>1.4382300000000001</v>
      </c>
      <c r="H38" s="10"/>
      <c r="I38" s="4"/>
      <c r="J38" s="9">
        <f>J37+72</f>
        <v>2088</v>
      </c>
      <c r="K38" s="16"/>
      <c r="L38" s="15">
        <f>(K37+K39)/2</f>
        <v>2014.54</v>
      </c>
      <c r="M38" s="16"/>
      <c r="N38" s="15">
        <f>$L$4-(L38/$I$2)</f>
        <v>1.0565359999999999</v>
      </c>
      <c r="O38" s="1"/>
      <c r="P38" s="4"/>
      <c r="Q38" s="9">
        <f>Q37+72</f>
        <v>2088</v>
      </c>
      <c r="R38" s="16"/>
      <c r="S38" s="27">
        <f>(R37+R39)/2</f>
        <v>2009.6</v>
      </c>
      <c r="T38" s="16"/>
      <c r="U38" s="15">
        <f>$S$5+(S38/$B$2)</f>
        <v>1.42954</v>
      </c>
      <c r="V38" s="1"/>
      <c r="W38" s="1"/>
      <c r="X38" s="1"/>
      <c r="Y38" s="1"/>
      <c r="Z38" s="1"/>
    </row>
    <row r="39" spans="1:26" s="2" customFormat="1" ht="15.75" x14ac:dyDescent="0.25">
      <c r="A39" s="1"/>
      <c r="B39" s="7">
        <v>15</v>
      </c>
      <c r="C39" s="19">
        <f>B39*$B$9</f>
        <v>2160</v>
      </c>
      <c r="D39" s="21">
        <f>C39-$F$8</f>
        <v>2081.6</v>
      </c>
      <c r="E39" s="17"/>
      <c r="F39" s="21">
        <f>$E$5+(D39/$B$2)</f>
        <v>1.44543</v>
      </c>
      <c r="G39" s="17"/>
      <c r="H39" s="10"/>
      <c r="I39" s="7">
        <v>15</v>
      </c>
      <c r="J39" s="19">
        <f>I39*$B$9</f>
        <v>2160</v>
      </c>
      <c r="K39" s="21">
        <f>J39-$M$8</f>
        <v>2086.54</v>
      </c>
      <c r="L39" s="17"/>
      <c r="M39" s="21">
        <f>$L$4-(K39/$I$2)</f>
        <v>1.0493359999999998</v>
      </c>
      <c r="N39" s="17"/>
      <c r="O39" s="1"/>
      <c r="P39" s="7">
        <v>15</v>
      </c>
      <c r="Q39" s="19">
        <f>P39*$B$9</f>
        <v>2160</v>
      </c>
      <c r="R39" s="21">
        <f>Q39-$F$8</f>
        <v>2081.6</v>
      </c>
      <c r="S39" s="25"/>
      <c r="T39" s="21">
        <f>$S$5+(R39/$P$2)</f>
        <v>1.4367399999999999</v>
      </c>
      <c r="U39" s="17"/>
      <c r="V39" s="1"/>
      <c r="W39" s="1"/>
      <c r="X39" s="1"/>
      <c r="Y39" s="1"/>
      <c r="Z39" s="1"/>
    </row>
    <row r="40" spans="1:26" s="2" customFormat="1" ht="15.75" x14ac:dyDescent="0.25">
      <c r="A40" s="1"/>
      <c r="B40" s="4"/>
      <c r="C40" s="9">
        <f>C39+72</f>
        <v>2232</v>
      </c>
      <c r="D40" s="16"/>
      <c r="E40" s="15">
        <f>(D39+D41)/2</f>
        <v>2153.6</v>
      </c>
      <c r="F40" s="16"/>
      <c r="G40" s="15">
        <f>$E$5+(E40/$B$2)</f>
        <v>1.4526300000000001</v>
      </c>
      <c r="H40" s="10"/>
      <c r="I40" s="4"/>
      <c r="J40" s="9">
        <f>J39+72</f>
        <v>2232</v>
      </c>
      <c r="K40" s="16"/>
      <c r="L40" s="15">
        <f>(K39+K41)/2</f>
        <v>2158.54</v>
      </c>
      <c r="M40" s="16"/>
      <c r="N40" s="15">
        <f>$L$4-(L40/$I$2)</f>
        <v>1.042136</v>
      </c>
      <c r="O40" s="1"/>
      <c r="P40" s="4"/>
      <c r="Q40" s="9">
        <f>Q39+72</f>
        <v>2232</v>
      </c>
      <c r="R40" s="16"/>
      <c r="S40" s="27">
        <f>(R39+R41)/2</f>
        <v>2153.6</v>
      </c>
      <c r="T40" s="16"/>
      <c r="U40" s="15">
        <f>$S$5+(S40/$B$2)</f>
        <v>1.44394</v>
      </c>
      <c r="V40" s="1"/>
      <c r="W40" s="1"/>
      <c r="X40" s="1"/>
      <c r="Y40" s="1"/>
      <c r="Z40" s="1"/>
    </row>
    <row r="41" spans="1:26" s="2" customFormat="1" ht="15.75" x14ac:dyDescent="0.25">
      <c r="A41" s="1"/>
      <c r="B41" s="7">
        <v>16</v>
      </c>
      <c r="C41" s="19">
        <f>B41*$B$9</f>
        <v>2304</v>
      </c>
      <c r="D41" s="21">
        <f>C41-$F$8</f>
        <v>2225.6</v>
      </c>
      <c r="E41" s="17"/>
      <c r="F41" s="21">
        <f>$E$5+(D41/$B$2)</f>
        <v>1.4598300000000002</v>
      </c>
      <c r="G41" s="17"/>
      <c r="H41" s="10"/>
      <c r="I41" s="7">
        <v>16</v>
      </c>
      <c r="J41" s="19">
        <f>I41*$B$9</f>
        <v>2304</v>
      </c>
      <c r="K41" s="21">
        <f>J41-$M$8</f>
        <v>2230.54</v>
      </c>
      <c r="L41" s="17"/>
      <c r="M41" s="21">
        <f>$L$4-(K41/$I$2)</f>
        <v>1.0349359999999999</v>
      </c>
      <c r="N41" s="17"/>
      <c r="O41" s="1"/>
      <c r="P41" s="7">
        <v>16</v>
      </c>
      <c r="Q41" s="19">
        <f>P41*$B$9</f>
        <v>2304</v>
      </c>
      <c r="R41" s="21">
        <f>Q41-$F$8</f>
        <v>2225.6</v>
      </c>
      <c r="S41" s="25"/>
      <c r="T41" s="21">
        <f>$S$5+(R41/$P$2)</f>
        <v>1.4511400000000001</v>
      </c>
      <c r="U41" s="17"/>
      <c r="V41" s="1"/>
      <c r="W41" s="1"/>
      <c r="X41" s="1"/>
      <c r="Y41" s="1"/>
      <c r="Z41" s="1"/>
    </row>
    <row r="42" spans="1:26" s="2" customFormat="1" ht="15.75" x14ac:dyDescent="0.25">
      <c r="A42" s="1"/>
      <c r="B42" s="4"/>
      <c r="C42" s="9">
        <f>C41+72</f>
        <v>2376</v>
      </c>
      <c r="D42" s="16"/>
      <c r="E42" s="15">
        <f>(D41+D43)/2</f>
        <v>2297.6</v>
      </c>
      <c r="F42" s="16"/>
      <c r="G42" s="15">
        <f>$E$5+(E42/$B$2)</f>
        <v>1.4670300000000001</v>
      </c>
      <c r="H42" s="10"/>
      <c r="I42" s="4"/>
      <c r="J42" s="9">
        <f>J41+72</f>
        <v>2376</v>
      </c>
      <c r="K42" s="16"/>
      <c r="L42" s="15">
        <f>(K41+K43)/2</f>
        <v>2302.54</v>
      </c>
      <c r="M42" s="16"/>
      <c r="N42" s="15">
        <f>$L$4-(L42/$I$2)</f>
        <v>1.027736</v>
      </c>
      <c r="O42" s="1"/>
      <c r="P42" s="4"/>
      <c r="Q42" s="9">
        <f>Q41+72</f>
        <v>2376</v>
      </c>
      <c r="R42" s="16"/>
      <c r="S42" s="27">
        <f>(R41+R43)/2</f>
        <v>2297.6</v>
      </c>
      <c r="T42" s="16"/>
      <c r="U42" s="15">
        <f>$S$5+(S42/$B$2)</f>
        <v>1.45834</v>
      </c>
      <c r="V42" s="1"/>
      <c r="W42" s="1"/>
      <c r="X42" s="1"/>
      <c r="Y42" s="1"/>
      <c r="Z42" s="1"/>
    </row>
    <row r="43" spans="1:26" s="2" customFormat="1" ht="15.75" x14ac:dyDescent="0.25">
      <c r="A43" s="1"/>
      <c r="B43" s="7">
        <v>17</v>
      </c>
      <c r="C43" s="19">
        <f>B43*$B$9</f>
        <v>2448</v>
      </c>
      <c r="D43" s="21">
        <f>C43-$F$8</f>
        <v>2369.6</v>
      </c>
      <c r="E43" s="17"/>
      <c r="F43" s="21">
        <f>$E$5+(D43/$B$2)</f>
        <v>1.4742300000000002</v>
      </c>
      <c r="G43" s="17"/>
      <c r="H43" s="10"/>
      <c r="I43" s="7">
        <v>17</v>
      </c>
      <c r="J43" s="19">
        <f>I43*$B$9</f>
        <v>2448</v>
      </c>
      <c r="K43" s="21">
        <f>J43-$M$8</f>
        <v>2374.54</v>
      </c>
      <c r="L43" s="17"/>
      <c r="M43" s="21">
        <f>$L$4-(K43/$I$2)</f>
        <v>1.0205359999999999</v>
      </c>
      <c r="N43" s="17"/>
      <c r="O43" s="1"/>
      <c r="P43" s="7">
        <v>17</v>
      </c>
      <c r="Q43" s="19">
        <f>P43*$B$9</f>
        <v>2448</v>
      </c>
      <c r="R43" s="21">
        <f>Q43-$F$8</f>
        <v>2369.6</v>
      </c>
      <c r="S43" s="25"/>
      <c r="T43" s="21">
        <f>$S$5+(R43/$P$2)</f>
        <v>1.4655400000000001</v>
      </c>
      <c r="U43" s="17"/>
      <c r="V43" s="1"/>
      <c r="W43" s="1"/>
      <c r="X43" s="1"/>
      <c r="Y43" s="1"/>
      <c r="Z43" s="1"/>
    </row>
    <row r="44" spans="1:26" s="2" customFormat="1" ht="15.75" x14ac:dyDescent="0.25">
      <c r="A44" s="1"/>
      <c r="B44" s="4"/>
      <c r="C44" s="9">
        <f>C43+72</f>
        <v>2520</v>
      </c>
      <c r="D44" s="16"/>
      <c r="E44" s="15">
        <f>(D43+D45)/2</f>
        <v>2441.6</v>
      </c>
      <c r="F44" s="16"/>
      <c r="G44" s="15">
        <f>$E$5+(E44/$B$2)</f>
        <v>1.48143</v>
      </c>
      <c r="H44" s="10"/>
      <c r="I44" s="4"/>
      <c r="J44" s="9">
        <f>J43+72</f>
        <v>2520</v>
      </c>
      <c r="K44" s="16"/>
      <c r="L44" s="15">
        <f>(K43+K45)/2</f>
        <v>2446.54</v>
      </c>
      <c r="M44" s="16"/>
      <c r="N44" s="15">
        <f>$L$4-(L44/$I$2)</f>
        <v>1.013336</v>
      </c>
      <c r="O44" s="1"/>
      <c r="P44" s="4"/>
      <c r="Q44" s="9">
        <f>Q43+72</f>
        <v>2520</v>
      </c>
      <c r="R44" s="16"/>
      <c r="S44" s="27">
        <f>(R43+R45)/2</f>
        <v>2441.6</v>
      </c>
      <c r="T44" s="16"/>
      <c r="U44" s="15">
        <f>$S$5+(S44/$B$2)</f>
        <v>1.4727399999999999</v>
      </c>
      <c r="V44" s="1"/>
      <c r="W44" s="1"/>
      <c r="X44" s="1"/>
      <c r="Y44" s="1"/>
      <c r="Z44" s="1"/>
    </row>
    <row r="45" spans="1:26" s="2" customFormat="1" ht="15.75" x14ac:dyDescent="0.25">
      <c r="A45" s="1"/>
      <c r="B45" s="7">
        <v>18</v>
      </c>
      <c r="C45" s="19">
        <f>B45*$B$9</f>
        <v>2592</v>
      </c>
      <c r="D45" s="21">
        <f>C45-$F$8</f>
        <v>2513.6</v>
      </c>
      <c r="E45" s="17"/>
      <c r="F45" s="21">
        <f>$E$5+(D45/$B$2)</f>
        <v>1.4886300000000001</v>
      </c>
      <c r="G45" s="17"/>
      <c r="H45" s="10"/>
      <c r="I45" s="7">
        <v>18</v>
      </c>
      <c r="J45" s="19">
        <f>I45*$B$9</f>
        <v>2592</v>
      </c>
      <c r="K45" s="21">
        <f>J45-$M$8</f>
        <v>2518.54</v>
      </c>
      <c r="L45" s="17"/>
      <c r="M45" s="21">
        <f>$L$4-(K45/$I$2)</f>
        <v>1.0061359999999999</v>
      </c>
      <c r="N45" s="17"/>
      <c r="O45" s="1"/>
      <c r="P45" s="7">
        <v>18</v>
      </c>
      <c r="Q45" s="19">
        <f>P45*$B$9</f>
        <v>2592</v>
      </c>
      <c r="R45" s="21">
        <f>Q45-$F$8</f>
        <v>2513.6</v>
      </c>
      <c r="S45" s="25"/>
      <c r="T45" s="21">
        <f>$S$5+(R45/$P$2)</f>
        <v>1.47994</v>
      </c>
      <c r="U45" s="17"/>
      <c r="V45" s="1"/>
      <c r="W45" s="1"/>
      <c r="X45" s="1"/>
      <c r="Y45" s="1"/>
      <c r="Z45" s="1"/>
    </row>
    <row r="46" spans="1:26" s="2" customFormat="1" ht="15.75" x14ac:dyDescent="0.25">
      <c r="A46" s="1"/>
      <c r="B46" s="4"/>
      <c r="C46" s="9">
        <f>C45+72</f>
        <v>2664</v>
      </c>
      <c r="D46" s="16"/>
      <c r="E46" s="15">
        <f>(D45+D47)/2</f>
        <v>2585.6</v>
      </c>
      <c r="F46" s="16"/>
      <c r="G46" s="15">
        <f>$E$5+(E46/$B$2)</f>
        <v>1.4958300000000002</v>
      </c>
      <c r="H46" s="10"/>
      <c r="I46" s="4"/>
      <c r="J46" s="9">
        <f>J45+72</f>
        <v>2664</v>
      </c>
      <c r="K46" s="16"/>
      <c r="L46" s="15">
        <f>(K45+K47)/2</f>
        <v>2590.54</v>
      </c>
      <c r="M46" s="16"/>
      <c r="N46" s="15">
        <f>$L$4-(L46/$I$2)</f>
        <v>0.99893599999999994</v>
      </c>
      <c r="O46" s="1"/>
      <c r="P46" s="4"/>
      <c r="Q46" s="9">
        <f>Q45+72</f>
        <v>2664</v>
      </c>
      <c r="R46" s="16"/>
      <c r="S46" s="27">
        <f>(R45+R47)/2</f>
        <v>2585.6</v>
      </c>
      <c r="T46" s="16"/>
      <c r="U46" s="15">
        <f>$S$5+(S46/$B$2)</f>
        <v>1.4871400000000001</v>
      </c>
      <c r="V46" s="1"/>
      <c r="W46" s="1"/>
      <c r="X46" s="1"/>
      <c r="Y46" s="1"/>
      <c r="Z46" s="1"/>
    </row>
    <row r="47" spans="1:26" s="2" customFormat="1" ht="15.75" x14ac:dyDescent="0.25">
      <c r="A47" s="1"/>
      <c r="B47" s="7">
        <v>19</v>
      </c>
      <c r="C47" s="19">
        <f>B47*$B$9</f>
        <v>2736</v>
      </c>
      <c r="D47" s="21">
        <f>C47-$F$8</f>
        <v>2657.6</v>
      </c>
      <c r="E47" s="17"/>
      <c r="F47" s="21">
        <f>$E$5+(D47/$B$2)</f>
        <v>1.5030300000000001</v>
      </c>
      <c r="G47" s="17"/>
      <c r="H47" s="10"/>
      <c r="I47" s="7">
        <v>19</v>
      </c>
      <c r="J47" s="19">
        <f>I47*$B$9</f>
        <v>2736</v>
      </c>
      <c r="K47" s="21">
        <f>J47-$M$8</f>
        <v>2662.54</v>
      </c>
      <c r="L47" s="17"/>
      <c r="M47" s="21">
        <f>$L$4-(K47/$I$2)</f>
        <v>0.99173599999999995</v>
      </c>
      <c r="N47" s="17"/>
      <c r="O47" s="1"/>
      <c r="P47" s="7">
        <v>19</v>
      </c>
      <c r="Q47" s="19">
        <f>P47*$B$9</f>
        <v>2736</v>
      </c>
      <c r="R47" s="21">
        <f>Q47-$F$8</f>
        <v>2657.6</v>
      </c>
      <c r="S47" s="25"/>
      <c r="T47" s="21">
        <f>$S$5+(R47/$P$2)</f>
        <v>1.49434</v>
      </c>
      <c r="U47" s="17"/>
      <c r="V47" s="1"/>
      <c r="W47" s="1"/>
      <c r="X47" s="1"/>
      <c r="Y47" s="1"/>
      <c r="Z47" s="1"/>
    </row>
    <row r="48" spans="1:26" s="2" customFormat="1" ht="15.75" x14ac:dyDescent="0.25">
      <c r="A48" s="1"/>
      <c r="B48" s="4"/>
      <c r="C48" s="9">
        <f>C47+72</f>
        <v>2808</v>
      </c>
      <c r="D48" s="16"/>
      <c r="E48" s="15">
        <f>(D47+D49)/2</f>
        <v>2729.6</v>
      </c>
      <c r="F48" s="16"/>
      <c r="G48" s="15">
        <f>$E$5+(E48/$B$2)</f>
        <v>1.51023</v>
      </c>
      <c r="H48" s="10"/>
      <c r="I48" s="4"/>
      <c r="J48" s="9">
        <f>J47+72</f>
        <v>2808</v>
      </c>
      <c r="K48" s="16"/>
      <c r="L48" s="15">
        <f>(K47+K49)/2</f>
        <v>2734.54</v>
      </c>
      <c r="M48" s="16"/>
      <c r="N48" s="15">
        <f>$L$4-(L48/$I$2)</f>
        <v>0.98453599999999997</v>
      </c>
      <c r="O48" s="1"/>
      <c r="P48" s="4"/>
      <c r="Q48" s="9">
        <f>Q47+72</f>
        <v>2808</v>
      </c>
      <c r="R48" s="16"/>
      <c r="S48" s="27">
        <f>(R47+R49)/2</f>
        <v>2729.6</v>
      </c>
      <c r="T48" s="16"/>
      <c r="U48" s="15">
        <f>$S$5+(S48/$B$2)</f>
        <v>1.5015399999999999</v>
      </c>
      <c r="V48" s="1"/>
      <c r="W48" s="1"/>
      <c r="X48" s="1"/>
      <c r="Y48" s="1"/>
      <c r="Z48" s="1"/>
    </row>
    <row r="49" spans="1:26" s="2" customFormat="1" ht="15.75" x14ac:dyDescent="0.25">
      <c r="A49" s="1"/>
      <c r="B49" s="7">
        <v>20</v>
      </c>
      <c r="C49" s="19">
        <f>B49*$B$9</f>
        <v>2880</v>
      </c>
      <c r="D49" s="21">
        <f>C49-$F$8</f>
        <v>2801.6</v>
      </c>
      <c r="E49" s="17"/>
      <c r="F49" s="21">
        <f>$E$5+(D49/$B$2)</f>
        <v>1.5174300000000001</v>
      </c>
      <c r="G49" s="17"/>
      <c r="H49" s="10"/>
      <c r="I49" s="7">
        <v>20</v>
      </c>
      <c r="J49" s="19">
        <f>I49*$B$9</f>
        <v>2880</v>
      </c>
      <c r="K49" s="21">
        <f>J49-$M$8</f>
        <v>2806.54</v>
      </c>
      <c r="L49" s="17"/>
      <c r="M49" s="21">
        <f>$L$4-(K49/$I$2)</f>
        <v>0.97733599999999998</v>
      </c>
      <c r="N49" s="17"/>
      <c r="O49" s="1"/>
      <c r="P49" s="7">
        <v>20</v>
      </c>
      <c r="Q49" s="19">
        <f>P49*$B$9</f>
        <v>2880</v>
      </c>
      <c r="R49" s="21">
        <f>Q49-$F$8</f>
        <v>2801.6</v>
      </c>
      <c r="S49" s="25"/>
      <c r="T49" s="21">
        <f>$S$5+(R49/$P$2)</f>
        <v>1.50874</v>
      </c>
      <c r="U49" s="17"/>
      <c r="V49" s="1"/>
      <c r="W49" s="1"/>
      <c r="X49" s="1"/>
      <c r="Y49" s="1"/>
      <c r="Z49" s="1"/>
    </row>
    <row r="50" spans="1:26" s="2" customFormat="1" ht="15.75" x14ac:dyDescent="0.25">
      <c r="A50" s="1"/>
      <c r="B50" s="4"/>
      <c r="C50" s="9">
        <f>C49+72</f>
        <v>2952</v>
      </c>
      <c r="D50" s="16"/>
      <c r="E50" s="15">
        <f>(D49+D51)/2</f>
        <v>2873.6</v>
      </c>
      <c r="F50" s="16"/>
      <c r="G50" s="15">
        <f>$E$5+(E50/$B$2)</f>
        <v>1.5246300000000002</v>
      </c>
      <c r="H50" s="10"/>
      <c r="I50" s="4"/>
      <c r="J50" s="9">
        <f>J49+72</f>
        <v>2952</v>
      </c>
      <c r="K50" s="16"/>
      <c r="L50" s="15">
        <f>(K49+K51)/2</f>
        <v>2878.54</v>
      </c>
      <c r="M50" s="16"/>
      <c r="N50" s="15">
        <f>$L$4-(L50/$I$2)</f>
        <v>0.97013599999999989</v>
      </c>
      <c r="O50" s="1"/>
      <c r="P50" s="4"/>
      <c r="Q50" s="9">
        <f>Q49+72</f>
        <v>2952</v>
      </c>
      <c r="R50" s="16"/>
      <c r="S50" s="27">
        <f>(R49+R51)/2</f>
        <v>2873.6</v>
      </c>
      <c r="T50" s="16"/>
      <c r="U50" s="15">
        <f>$S$5+(S50/$B$2)</f>
        <v>1.5159400000000001</v>
      </c>
      <c r="V50" s="1"/>
      <c r="W50" s="1"/>
      <c r="X50" s="1"/>
      <c r="Y50" s="1"/>
      <c r="Z50" s="1"/>
    </row>
    <row r="51" spans="1:26" s="2" customFormat="1" ht="15.75" x14ac:dyDescent="0.25">
      <c r="A51" s="1"/>
      <c r="B51" s="7">
        <v>21</v>
      </c>
      <c r="C51" s="19">
        <f>B51*$B$9</f>
        <v>3024</v>
      </c>
      <c r="D51" s="21">
        <f>C51-$F$8</f>
        <v>2945.6</v>
      </c>
      <c r="E51" s="17"/>
      <c r="F51" s="21">
        <f>$E$5+(D51/$B$2)</f>
        <v>1.53183</v>
      </c>
      <c r="G51" s="17"/>
      <c r="H51" s="10"/>
      <c r="I51" s="7">
        <v>21</v>
      </c>
      <c r="J51" s="19">
        <f>I51*$B$9</f>
        <v>3024</v>
      </c>
      <c r="K51" s="21">
        <f>J51-$M$8</f>
        <v>2950.54</v>
      </c>
      <c r="L51" s="17"/>
      <c r="M51" s="21">
        <f>$L$4-(K51/$I$2)</f>
        <v>0.96293600000000001</v>
      </c>
      <c r="N51" s="17"/>
      <c r="O51" s="1"/>
      <c r="P51" s="7">
        <v>21</v>
      </c>
      <c r="Q51" s="19">
        <f>P51*$B$9</f>
        <v>3024</v>
      </c>
      <c r="R51" s="21">
        <f>Q51-$F$8</f>
        <v>2945.6</v>
      </c>
      <c r="S51" s="25"/>
      <c r="T51" s="21">
        <f>$S$5+(R51/$P$2)</f>
        <v>1.5231399999999999</v>
      </c>
      <c r="U51" s="17"/>
      <c r="V51" s="1"/>
      <c r="W51" s="1"/>
      <c r="X51" s="1"/>
      <c r="Y51" s="1"/>
      <c r="Z51" s="1"/>
    </row>
    <row r="52" spans="1:26" s="2" customFormat="1" ht="15.75" x14ac:dyDescent="0.25">
      <c r="A52" s="1"/>
      <c r="B52" s="4"/>
      <c r="C52" s="9">
        <f>C51+72</f>
        <v>3096</v>
      </c>
      <c r="D52" s="16"/>
      <c r="E52" s="15">
        <f>(D51+D53)/2</f>
        <v>3017.6</v>
      </c>
      <c r="F52" s="16"/>
      <c r="G52" s="15">
        <f>$E$5+(E52/$B$2)</f>
        <v>1.5390300000000001</v>
      </c>
      <c r="H52" s="10"/>
      <c r="I52" s="4"/>
      <c r="J52" s="9">
        <f>J51+72</f>
        <v>3096</v>
      </c>
      <c r="K52" s="16"/>
      <c r="L52" s="15">
        <f>(K51+K53)/2</f>
        <v>3022.54</v>
      </c>
      <c r="M52" s="16"/>
      <c r="N52" s="15">
        <f>$L$4-(L52/$I$2)</f>
        <v>0.95573599999999992</v>
      </c>
      <c r="O52" s="1"/>
      <c r="P52" s="4"/>
      <c r="Q52" s="9">
        <f>Q51+72</f>
        <v>3096</v>
      </c>
      <c r="R52" s="16"/>
      <c r="S52" s="27">
        <f>(R51+R53)/2</f>
        <v>3017.6</v>
      </c>
      <c r="T52" s="16"/>
      <c r="U52" s="15">
        <f>$S$5+(S52/$B$2)</f>
        <v>1.53034</v>
      </c>
      <c r="V52" s="1"/>
      <c r="W52" s="1"/>
      <c r="X52" s="1"/>
      <c r="Y52" s="1"/>
      <c r="Z52" s="1"/>
    </row>
    <row r="53" spans="1:26" s="2" customFormat="1" ht="15.75" x14ac:dyDescent="0.25">
      <c r="A53" s="1"/>
      <c r="B53" s="7">
        <v>22</v>
      </c>
      <c r="C53" s="19">
        <f>B53*$B$9</f>
        <v>3168</v>
      </c>
      <c r="D53" s="21">
        <f>C53-$F$8</f>
        <v>3089.6</v>
      </c>
      <c r="E53" s="17"/>
      <c r="F53" s="21">
        <f>$E$5+(D53/$B$2)</f>
        <v>1.54623</v>
      </c>
      <c r="G53" s="17"/>
      <c r="H53" s="10"/>
      <c r="I53" s="7">
        <v>22</v>
      </c>
      <c r="J53" s="19">
        <f>I53*$B$9</f>
        <v>3168</v>
      </c>
      <c r="K53" s="21">
        <f>J53-$M$8</f>
        <v>3094.54</v>
      </c>
      <c r="L53" s="17"/>
      <c r="M53" s="21">
        <f>$L$4-(K53/$I$2)</f>
        <v>0.94853599999999993</v>
      </c>
      <c r="N53" s="17"/>
      <c r="O53" s="1"/>
      <c r="P53" s="7">
        <v>22</v>
      </c>
      <c r="Q53" s="19">
        <f>P53*$B$9</f>
        <v>3168</v>
      </c>
      <c r="R53" s="21">
        <f>Q53-$F$8</f>
        <v>3089.6</v>
      </c>
      <c r="S53" s="25"/>
      <c r="T53" s="21">
        <f>$S$5+(R53/$P$2)</f>
        <v>1.5375399999999999</v>
      </c>
      <c r="U53" s="17"/>
      <c r="V53" s="1"/>
      <c r="W53" s="1"/>
      <c r="X53" s="1"/>
      <c r="Y53" s="1"/>
      <c r="Z53" s="1"/>
    </row>
    <row r="54" spans="1:26" s="2" customFormat="1" ht="15.75" x14ac:dyDescent="0.25">
      <c r="A54" s="1"/>
      <c r="B54" s="4"/>
      <c r="C54" s="9">
        <f>C53+72</f>
        <v>3240</v>
      </c>
      <c r="D54" s="16"/>
      <c r="E54" s="15">
        <f>(D53+D55)/2</f>
        <v>3161.6</v>
      </c>
      <c r="F54" s="16"/>
      <c r="G54" s="15">
        <f>$E$5+(E54/$B$2)</f>
        <v>1.5534300000000001</v>
      </c>
      <c r="H54" s="10"/>
      <c r="I54" s="4"/>
      <c r="J54" s="9">
        <f>J53+72</f>
        <v>3240</v>
      </c>
      <c r="K54" s="16"/>
      <c r="L54" s="15">
        <f>(K53+K55)/2</f>
        <v>3166.54</v>
      </c>
      <c r="M54" s="16"/>
      <c r="N54" s="15">
        <f>$L$4-(L54/$I$2)</f>
        <v>0.94133599999999995</v>
      </c>
      <c r="O54" s="1"/>
      <c r="P54" s="4"/>
      <c r="Q54" s="9">
        <f>Q53+72</f>
        <v>3240</v>
      </c>
      <c r="R54" s="16"/>
      <c r="S54" s="27">
        <f>(R53+R55)/2</f>
        <v>3161.6</v>
      </c>
      <c r="T54" s="16"/>
      <c r="U54" s="15">
        <f>$S$5+(S54/$B$2)</f>
        <v>1.54474</v>
      </c>
      <c r="V54" s="1"/>
      <c r="W54" s="1"/>
      <c r="X54" s="1"/>
      <c r="Y54" s="1"/>
      <c r="Z54" s="1"/>
    </row>
    <row r="55" spans="1:26" s="2" customFormat="1" ht="15.75" x14ac:dyDescent="0.25">
      <c r="A55" s="1"/>
      <c r="B55" s="7">
        <v>23</v>
      </c>
      <c r="C55" s="19">
        <f>B55*$B$9</f>
        <v>3312</v>
      </c>
      <c r="D55" s="21">
        <f>C55-$F$8</f>
        <v>3233.6</v>
      </c>
      <c r="E55" s="17"/>
      <c r="F55" s="21">
        <f>$E$5+(D55/$B$2)</f>
        <v>1.5606300000000002</v>
      </c>
      <c r="G55" s="17"/>
      <c r="H55" s="10"/>
      <c r="I55" s="7">
        <v>23</v>
      </c>
      <c r="J55" s="19">
        <f>I55*$B$9</f>
        <v>3312</v>
      </c>
      <c r="K55" s="21">
        <f>J55-$M$8</f>
        <v>3238.54</v>
      </c>
      <c r="L55" s="17"/>
      <c r="M55" s="21">
        <f>$L$4-(K55/$I$2)</f>
        <v>0.93413599999999997</v>
      </c>
      <c r="N55" s="17"/>
      <c r="O55" s="1"/>
      <c r="P55" s="7">
        <v>23</v>
      </c>
      <c r="Q55" s="19">
        <f>P55*$B$9</f>
        <v>3312</v>
      </c>
      <c r="R55" s="21">
        <f>Q55-$F$8</f>
        <v>3233.6</v>
      </c>
      <c r="S55" s="25"/>
      <c r="T55" s="21">
        <f>$S$5+(R55/$P$2)</f>
        <v>1.5519400000000001</v>
      </c>
      <c r="U55" s="17"/>
      <c r="V55" s="1"/>
      <c r="W55" s="1"/>
      <c r="X55" s="1"/>
      <c r="Y55" s="1"/>
      <c r="Z55" s="1"/>
    </row>
    <row r="56" spans="1:26" s="2" customFormat="1" ht="15.75" x14ac:dyDescent="0.25">
      <c r="A56" s="1"/>
      <c r="B56" s="4"/>
      <c r="C56" s="9">
        <f>C55+72</f>
        <v>3384</v>
      </c>
      <c r="D56" s="16"/>
      <c r="E56" s="15">
        <f>(D55+D57)/2</f>
        <v>3305.6</v>
      </c>
      <c r="F56" s="16"/>
      <c r="G56" s="15">
        <f>$E$5+(E56/$B$2)</f>
        <v>1.5678300000000001</v>
      </c>
      <c r="H56" s="10"/>
      <c r="I56" s="4"/>
      <c r="J56" s="9">
        <f>J55+72</f>
        <v>3384</v>
      </c>
      <c r="K56" s="16"/>
      <c r="L56" s="15">
        <f>(K55+K57)/2</f>
        <v>3310.54</v>
      </c>
      <c r="M56" s="16"/>
      <c r="N56" s="15">
        <f>$L$4-(L56/$I$2)</f>
        <v>0.92693599999999998</v>
      </c>
      <c r="O56" s="1"/>
      <c r="P56" s="4"/>
      <c r="Q56" s="9">
        <f>Q55+72</f>
        <v>3384</v>
      </c>
      <c r="R56" s="16"/>
      <c r="S56" s="27">
        <f>(R55+R57)/2</f>
        <v>3305.6</v>
      </c>
      <c r="T56" s="16"/>
      <c r="U56" s="15">
        <f>$S$5+(S56/$B$2)</f>
        <v>1.55914</v>
      </c>
      <c r="V56" s="1"/>
      <c r="W56" s="1"/>
      <c r="X56" s="1"/>
      <c r="Y56" s="1"/>
      <c r="Z56" s="1"/>
    </row>
    <row r="57" spans="1:26" s="2" customFormat="1" ht="15.75" x14ac:dyDescent="0.25">
      <c r="A57" s="1"/>
      <c r="B57" s="7">
        <v>24</v>
      </c>
      <c r="C57" s="19">
        <f>B57*$B$9</f>
        <v>3456</v>
      </c>
      <c r="D57" s="21">
        <f>C57-$F$8</f>
        <v>3377.6</v>
      </c>
      <c r="E57" s="17"/>
      <c r="F57" s="21">
        <f>$E$5+(D57/$B$2)</f>
        <v>1.5750300000000002</v>
      </c>
      <c r="G57" s="17"/>
      <c r="H57" s="10"/>
      <c r="I57" s="7">
        <v>24</v>
      </c>
      <c r="J57" s="19">
        <f>I57*$B$9</f>
        <v>3456</v>
      </c>
      <c r="K57" s="21">
        <f>J57-$M$8</f>
        <v>3382.54</v>
      </c>
      <c r="L57" s="17"/>
      <c r="M57" s="21">
        <f>$L$4-(K57/$I$2)</f>
        <v>0.91973599999999989</v>
      </c>
      <c r="N57" s="17"/>
      <c r="O57" s="1"/>
      <c r="P57" s="7">
        <v>24</v>
      </c>
      <c r="Q57" s="19">
        <f>P57*$B$9</f>
        <v>3456</v>
      </c>
      <c r="R57" s="21">
        <f>Q57-$F$8</f>
        <v>3377.6</v>
      </c>
      <c r="S57" s="25"/>
      <c r="T57" s="21">
        <f>$S$5+(R57/$P$2)</f>
        <v>1.5663400000000001</v>
      </c>
      <c r="U57" s="17"/>
      <c r="V57" s="1"/>
      <c r="W57" s="1"/>
      <c r="X57" s="1"/>
      <c r="Y57" s="1"/>
      <c r="Z57" s="1"/>
    </row>
    <row r="58" spans="1:26" s="2" customFormat="1" ht="15.75" x14ac:dyDescent="0.25">
      <c r="A58" s="1"/>
      <c r="B58" s="4"/>
      <c r="C58" s="9">
        <f>C57+72</f>
        <v>3528</v>
      </c>
      <c r="D58" s="16"/>
      <c r="E58" s="15">
        <f>(D57+D59)/2</f>
        <v>3449.6</v>
      </c>
      <c r="F58" s="16"/>
      <c r="G58" s="15">
        <f>$E$5+(E58/$B$2)</f>
        <v>1.58223</v>
      </c>
      <c r="H58" s="10"/>
      <c r="I58" s="4"/>
      <c r="J58" s="9">
        <f>J57+72</f>
        <v>3528</v>
      </c>
      <c r="K58" s="16"/>
      <c r="L58" s="15">
        <f>(K57+K59)/2</f>
        <v>3454.54</v>
      </c>
      <c r="M58" s="16"/>
      <c r="N58" s="15">
        <f>$L$4-(L58/$I$2)</f>
        <v>0.91253600000000001</v>
      </c>
      <c r="O58" s="1"/>
      <c r="P58" s="4"/>
      <c r="Q58" s="9">
        <f>Q57+72</f>
        <v>3528</v>
      </c>
      <c r="R58" s="16"/>
      <c r="S58" s="27">
        <f>(R57+R59)/2</f>
        <v>3449.6</v>
      </c>
      <c r="T58" s="16"/>
      <c r="U58" s="15">
        <f>$S$5+(S58/$B$2)</f>
        <v>1.5735399999999999</v>
      </c>
      <c r="V58" s="1"/>
      <c r="W58" s="1"/>
      <c r="X58" s="1"/>
      <c r="Y58" s="1"/>
      <c r="Z58" s="1"/>
    </row>
    <row r="59" spans="1:26" s="2" customFormat="1" ht="15.75" x14ac:dyDescent="0.25">
      <c r="A59" s="1"/>
      <c r="B59" s="7">
        <v>25</v>
      </c>
      <c r="C59" s="19">
        <f>B59*$B$9</f>
        <v>3600</v>
      </c>
      <c r="D59" s="21">
        <f>C59-$F$8</f>
        <v>3521.6</v>
      </c>
      <c r="E59" s="17"/>
      <c r="F59" s="21">
        <f>$E$5+(D59/$B$2)</f>
        <v>1.5894300000000001</v>
      </c>
      <c r="G59" s="17"/>
      <c r="H59" s="10"/>
      <c r="I59" s="7">
        <v>25</v>
      </c>
      <c r="J59" s="19">
        <f>I59*$B$9</f>
        <v>3600</v>
      </c>
      <c r="K59" s="21">
        <f>J59-$M$8</f>
        <v>3526.54</v>
      </c>
      <c r="L59" s="17"/>
      <c r="M59" s="21">
        <f>$L$4-(K59/$I$2)</f>
        <v>0.90533599999999992</v>
      </c>
      <c r="N59" s="17"/>
      <c r="O59" s="1"/>
      <c r="P59" s="7">
        <v>25</v>
      </c>
      <c r="Q59" s="19">
        <f>P59*$B$9</f>
        <v>3600</v>
      </c>
      <c r="R59" s="21">
        <f>Q59-$F$8</f>
        <v>3521.6</v>
      </c>
      <c r="S59" s="25"/>
      <c r="T59" s="21">
        <f>$S$5+(R59/$P$2)</f>
        <v>1.58074</v>
      </c>
      <c r="U59" s="17"/>
      <c r="V59" s="1"/>
      <c r="W59" s="1"/>
      <c r="X59" s="1"/>
      <c r="Y59" s="1"/>
      <c r="Z59" s="1"/>
    </row>
    <row r="60" spans="1:26" s="2" customFormat="1" ht="15.75" x14ac:dyDescent="0.25">
      <c r="A60" s="1"/>
      <c r="B60" s="4"/>
      <c r="C60" s="9">
        <f>C59+72</f>
        <v>3672</v>
      </c>
      <c r="D60" s="16"/>
      <c r="E60" s="15">
        <f>(D59+D61)/2</f>
        <v>3593.6</v>
      </c>
      <c r="F60" s="16"/>
      <c r="G60" s="15">
        <f>$E$5+(E60/$B$2)</f>
        <v>1.5966300000000002</v>
      </c>
      <c r="H60" s="10"/>
      <c r="I60" s="4"/>
      <c r="J60" s="9">
        <f>J59+72</f>
        <v>3672</v>
      </c>
      <c r="K60" s="16"/>
      <c r="L60" s="15">
        <f>(K59+K61)/2</f>
        <v>3598.54</v>
      </c>
      <c r="M60" s="16"/>
      <c r="N60" s="15">
        <f>$L$4-(L60/$I$2)</f>
        <v>0.89813599999999993</v>
      </c>
      <c r="O60" s="1"/>
      <c r="P60" s="4"/>
      <c r="Q60" s="9">
        <f>Q59+72</f>
        <v>3672</v>
      </c>
      <c r="R60" s="16"/>
      <c r="S60" s="27">
        <f>(R59+R61)/2</f>
        <v>3593.6</v>
      </c>
      <c r="T60" s="16"/>
      <c r="U60" s="15">
        <f>$S$5+(S60/$B$2)</f>
        <v>1.5879400000000001</v>
      </c>
      <c r="V60" s="1"/>
      <c r="W60" s="1"/>
      <c r="X60" s="1"/>
      <c r="Y60" s="1"/>
      <c r="Z60" s="1"/>
    </row>
    <row r="61" spans="1:26" s="2" customFormat="1" ht="15.75" x14ac:dyDescent="0.25">
      <c r="A61" s="1"/>
      <c r="B61" s="7">
        <v>26</v>
      </c>
      <c r="C61" s="19">
        <f>B61*$B$9</f>
        <v>3744</v>
      </c>
      <c r="D61" s="21">
        <f>C61-$F$8</f>
        <v>3665.6</v>
      </c>
      <c r="E61" s="17"/>
      <c r="F61" s="21">
        <f>$E$5+(D61/$B$2)</f>
        <v>1.6038300000000001</v>
      </c>
      <c r="G61" s="17"/>
      <c r="H61" s="10"/>
      <c r="I61" s="7">
        <v>26</v>
      </c>
      <c r="J61" s="19">
        <f>I61*$B$9</f>
        <v>3744</v>
      </c>
      <c r="K61" s="21">
        <f>J61-$M$8</f>
        <v>3670.54</v>
      </c>
      <c r="L61" s="17"/>
      <c r="M61" s="21">
        <f>$L$4-(K61/$I$2)</f>
        <v>0.89093599999999995</v>
      </c>
      <c r="N61" s="17"/>
      <c r="O61" s="1"/>
      <c r="P61" s="7">
        <v>26</v>
      </c>
      <c r="Q61" s="19">
        <f>P61*$B$9</f>
        <v>3744</v>
      </c>
      <c r="R61" s="21">
        <f>Q61-$F$8</f>
        <v>3665.6</v>
      </c>
      <c r="S61" s="25"/>
      <c r="T61" s="21">
        <f>$S$5+(R61/$P$2)</f>
        <v>1.59514</v>
      </c>
      <c r="U61" s="17"/>
      <c r="V61" s="1"/>
      <c r="W61" s="1"/>
      <c r="X61" s="1"/>
      <c r="Y61" s="1"/>
      <c r="Z61" s="1"/>
    </row>
    <row r="62" spans="1:26" s="2" customFormat="1" ht="15.75" x14ac:dyDescent="0.25">
      <c r="A62" s="1"/>
      <c r="B62" s="4"/>
      <c r="C62" s="9">
        <f>C61+72</f>
        <v>3816</v>
      </c>
      <c r="D62" s="16"/>
      <c r="E62" s="15">
        <f>(D61+D63)/2</f>
        <v>3737.6</v>
      </c>
      <c r="F62" s="16"/>
      <c r="G62" s="15">
        <f>$E$5+(E62/$B$2)</f>
        <v>1.61103</v>
      </c>
      <c r="H62" s="10"/>
      <c r="I62" s="4"/>
      <c r="J62" s="9">
        <f>J61+72</f>
        <v>3816</v>
      </c>
      <c r="K62" s="16"/>
      <c r="L62" s="15">
        <f>(K61+K63)/2</f>
        <v>3742.54</v>
      </c>
      <c r="M62" s="16"/>
      <c r="N62" s="15">
        <f>$L$4-(L62/$I$2)</f>
        <v>0.88373599999999997</v>
      </c>
      <c r="O62" s="1"/>
      <c r="P62" s="4"/>
      <c r="Q62" s="9">
        <f>Q61+72</f>
        <v>3816</v>
      </c>
      <c r="R62" s="16"/>
      <c r="S62" s="27">
        <f>(R61+R63)/2</f>
        <v>3737.6</v>
      </c>
      <c r="T62" s="16"/>
      <c r="U62" s="15">
        <f>$S$5+(S62/$B$2)</f>
        <v>1.6023399999999999</v>
      </c>
      <c r="V62" s="1"/>
      <c r="W62" s="1"/>
      <c r="X62" s="1"/>
      <c r="Y62" s="1"/>
      <c r="Z62" s="1"/>
    </row>
    <row r="63" spans="1:26" s="2" customFormat="1" ht="15.75" x14ac:dyDescent="0.25">
      <c r="A63" s="1"/>
      <c r="B63" s="7">
        <v>27</v>
      </c>
      <c r="C63" s="19">
        <f>B63*$B$9</f>
        <v>3888</v>
      </c>
      <c r="D63" s="21">
        <f>C63-$F$8</f>
        <v>3809.6</v>
      </c>
      <c r="E63" s="17"/>
      <c r="F63" s="21">
        <f>$E$5+(D63/$B$2)</f>
        <v>1.6182300000000001</v>
      </c>
      <c r="G63" s="17"/>
      <c r="H63" s="10"/>
      <c r="I63" s="7">
        <v>27</v>
      </c>
      <c r="J63" s="19">
        <f>I63*$B$9</f>
        <v>3888</v>
      </c>
      <c r="K63" s="21">
        <f>J63-$M$8</f>
        <v>3814.54</v>
      </c>
      <c r="L63" s="17"/>
      <c r="M63" s="21">
        <f>$L$4-(K63/$I$2)</f>
        <v>0.87653599999999998</v>
      </c>
      <c r="N63" s="17"/>
      <c r="O63" s="1"/>
      <c r="P63" s="7">
        <v>27</v>
      </c>
      <c r="Q63" s="19">
        <f>P63*$B$9</f>
        <v>3888</v>
      </c>
      <c r="R63" s="21">
        <f>Q63-$F$8</f>
        <v>3809.6</v>
      </c>
      <c r="S63" s="25"/>
      <c r="T63" s="21">
        <f>$S$5+(R63/$P$2)</f>
        <v>1.60954</v>
      </c>
      <c r="U63" s="17"/>
      <c r="V63" s="1"/>
      <c r="W63" s="1"/>
      <c r="X63" s="1"/>
      <c r="Y63" s="1"/>
      <c r="Z63" s="1"/>
    </row>
    <row r="64" spans="1:26" s="2" customFormat="1" ht="15.75" x14ac:dyDescent="0.25">
      <c r="A64" s="1"/>
      <c r="B64" s="4"/>
      <c r="C64" s="9">
        <f>C63+72</f>
        <v>3960</v>
      </c>
      <c r="D64" s="16"/>
      <c r="E64" s="15">
        <f>(D63+D65)/2</f>
        <v>3881.6</v>
      </c>
      <c r="F64" s="16"/>
      <c r="G64" s="15">
        <f>$E$5+(E64/$B$2)</f>
        <v>1.6254300000000002</v>
      </c>
      <c r="H64" s="10"/>
      <c r="I64" s="4"/>
      <c r="J64" s="9">
        <f>J63+72</f>
        <v>3960</v>
      </c>
      <c r="K64" s="16"/>
      <c r="L64" s="15">
        <f>(K63+K65)/2</f>
        <v>3886.54</v>
      </c>
      <c r="M64" s="16"/>
      <c r="N64" s="15">
        <f>$L$4-(L64/$I$2)</f>
        <v>0.86933599999999989</v>
      </c>
      <c r="O64" s="1"/>
      <c r="P64" s="4"/>
      <c r="Q64" s="9">
        <f>Q63+72</f>
        <v>3960</v>
      </c>
      <c r="R64" s="16"/>
      <c r="S64" s="27">
        <f>(R63+R65)/2</f>
        <v>3881.6</v>
      </c>
      <c r="T64" s="16"/>
      <c r="U64" s="15">
        <f>$S$5+(S64/$B$2)</f>
        <v>1.6167400000000001</v>
      </c>
      <c r="V64" s="1"/>
      <c r="W64" s="1"/>
      <c r="X64" s="1"/>
      <c r="Y64" s="1"/>
      <c r="Z64" s="1"/>
    </row>
    <row r="65" spans="1:26" s="2" customFormat="1" ht="15.75" x14ac:dyDescent="0.25">
      <c r="A65" s="1"/>
      <c r="B65" s="7">
        <v>28</v>
      </c>
      <c r="C65" s="19">
        <f>B65*$B$9</f>
        <v>4032</v>
      </c>
      <c r="D65" s="21">
        <f>C65-$F$8</f>
        <v>3953.6</v>
      </c>
      <c r="E65" s="17"/>
      <c r="F65" s="21">
        <f>$E$5+(D65/$B$2)</f>
        <v>1.63263</v>
      </c>
      <c r="G65" s="17"/>
      <c r="H65" s="10"/>
      <c r="I65" s="7">
        <v>28</v>
      </c>
      <c r="J65" s="19">
        <f>I65*$B$9</f>
        <v>4032</v>
      </c>
      <c r="K65" s="21">
        <f>J65-$M$8</f>
        <v>3958.54</v>
      </c>
      <c r="L65" s="17"/>
      <c r="M65" s="21">
        <f>$L$4-(K65/$I$2)</f>
        <v>0.86213600000000001</v>
      </c>
      <c r="N65" s="17"/>
      <c r="O65" s="1"/>
      <c r="P65" s="7">
        <v>28</v>
      </c>
      <c r="Q65" s="19">
        <f>P65*$B$9</f>
        <v>4032</v>
      </c>
      <c r="R65" s="21">
        <f>Q65-$F$8</f>
        <v>3953.6</v>
      </c>
      <c r="S65" s="25"/>
      <c r="T65" s="21">
        <f>$S$5+(R65/$P$2)</f>
        <v>1.6239399999999999</v>
      </c>
      <c r="U65" s="17"/>
      <c r="V65" s="1"/>
      <c r="W65" s="1"/>
      <c r="X65" s="1"/>
      <c r="Y65" s="1"/>
      <c r="Z65" s="1"/>
    </row>
    <row r="66" spans="1:26" s="2" customFormat="1" ht="15.75" x14ac:dyDescent="0.25">
      <c r="A66" s="1"/>
      <c r="B66" s="4"/>
      <c r="C66" s="9">
        <f>C65+72</f>
        <v>4104</v>
      </c>
      <c r="D66" s="16"/>
      <c r="E66" s="15">
        <f>(D65+D67)/2</f>
        <v>4025.6000000000004</v>
      </c>
      <c r="F66" s="16"/>
      <c r="G66" s="15">
        <f>$E$5+(E66/$B$2)</f>
        <v>1.6398300000000001</v>
      </c>
      <c r="H66" s="10"/>
      <c r="I66" s="4"/>
      <c r="J66" s="9">
        <f>J65+72</f>
        <v>4104</v>
      </c>
      <c r="K66" s="16"/>
      <c r="L66" s="15">
        <f>(K65+K67)/2</f>
        <v>4030.54</v>
      </c>
      <c r="M66" s="16"/>
      <c r="N66" s="15">
        <f>$L$4-(L66/$I$2)</f>
        <v>0.85493599999999992</v>
      </c>
      <c r="O66" s="1"/>
      <c r="P66" s="4"/>
      <c r="Q66" s="9">
        <f>Q65+72</f>
        <v>4104</v>
      </c>
      <c r="R66" s="16"/>
      <c r="S66" s="27">
        <f>(R65+R67)/2</f>
        <v>4025.6000000000004</v>
      </c>
      <c r="T66" s="16"/>
      <c r="U66" s="15">
        <f>$S$5+(S66/$B$2)</f>
        <v>1.63114</v>
      </c>
      <c r="V66" s="1"/>
      <c r="W66" s="1"/>
      <c r="X66" s="1"/>
      <c r="Y66" s="1"/>
      <c r="Z66" s="1"/>
    </row>
    <row r="67" spans="1:26" s="2" customFormat="1" ht="15.75" x14ac:dyDescent="0.25">
      <c r="A67" s="1"/>
      <c r="B67" s="7">
        <v>29</v>
      </c>
      <c r="C67" s="19">
        <f>B67*$B$9</f>
        <v>4176</v>
      </c>
      <c r="D67" s="21">
        <f>C67-$F$8</f>
        <v>4097.6000000000004</v>
      </c>
      <c r="E67" s="17"/>
      <c r="F67" s="21">
        <f>$E$5+(D67/$B$2)</f>
        <v>1.64703</v>
      </c>
      <c r="G67" s="17"/>
      <c r="H67" s="10"/>
      <c r="I67" s="7">
        <v>29</v>
      </c>
      <c r="J67" s="19">
        <f>I67*$B$9</f>
        <v>4176</v>
      </c>
      <c r="K67" s="21">
        <f>J67-$M$8</f>
        <v>4102.54</v>
      </c>
      <c r="L67" s="17"/>
      <c r="M67" s="21">
        <f>$L$4-(K67/$I$2)</f>
        <v>0.84773599999999993</v>
      </c>
      <c r="N67" s="17"/>
      <c r="O67" s="1"/>
      <c r="P67" s="7">
        <v>29</v>
      </c>
      <c r="Q67" s="19">
        <f>P67*$B$9</f>
        <v>4176</v>
      </c>
      <c r="R67" s="21">
        <f>Q67-$F$8</f>
        <v>4097.6000000000004</v>
      </c>
      <c r="S67" s="25"/>
      <c r="T67" s="21">
        <f>$S$5+(R67/$P$2)</f>
        <v>1.6383399999999999</v>
      </c>
      <c r="U67" s="17"/>
      <c r="V67" s="1"/>
      <c r="W67" s="1"/>
      <c r="X67" s="1"/>
      <c r="Y67" s="1"/>
      <c r="Z67" s="1"/>
    </row>
    <row r="68" spans="1:26" s="2" customFormat="1" ht="15.75" x14ac:dyDescent="0.25">
      <c r="A68" s="1"/>
      <c r="B68" s="4"/>
      <c r="C68" s="9">
        <f>C67+72</f>
        <v>4248</v>
      </c>
      <c r="D68" s="16"/>
      <c r="E68" s="15">
        <f>(D67+D69)/2</f>
        <v>4169.6000000000004</v>
      </c>
      <c r="F68" s="16"/>
      <c r="G68" s="15">
        <f>$E$5+(E68/$B$2)</f>
        <v>1.6542300000000001</v>
      </c>
      <c r="H68" s="10"/>
      <c r="I68" s="4"/>
      <c r="J68" s="9">
        <f>J67+72</f>
        <v>4248</v>
      </c>
      <c r="K68" s="16"/>
      <c r="L68" s="15">
        <f>(K67+K69)/2</f>
        <v>4174.54</v>
      </c>
      <c r="M68" s="16"/>
      <c r="N68" s="15">
        <f>$L$4-(L68/$I$2)</f>
        <v>0.84053599999999995</v>
      </c>
      <c r="O68" s="1"/>
      <c r="P68" s="4"/>
      <c r="Q68" s="9">
        <f>Q67+72</f>
        <v>4248</v>
      </c>
      <c r="R68" s="16"/>
      <c r="S68" s="27">
        <f>(R67+R69)/2</f>
        <v>4169.6000000000004</v>
      </c>
      <c r="T68" s="16"/>
      <c r="U68" s="15">
        <f>$S$5+(S68/$B$2)</f>
        <v>1.64554</v>
      </c>
      <c r="V68" s="1"/>
      <c r="W68" s="1"/>
      <c r="X68" s="1"/>
      <c r="Y68" s="1"/>
      <c r="Z68" s="1"/>
    </row>
    <row r="69" spans="1:26" s="2" customFormat="1" ht="16.5" thickBot="1" x14ac:dyDescent="0.3">
      <c r="A69" s="1"/>
      <c r="B69" s="7">
        <v>30</v>
      </c>
      <c r="C69" s="19">
        <f>B69*$B$9</f>
        <v>4320</v>
      </c>
      <c r="D69" s="22">
        <f>C69-$F$8</f>
        <v>4241.6000000000004</v>
      </c>
      <c r="E69" s="18"/>
      <c r="F69" s="22">
        <f>$E$5+(D69/$B$2)</f>
        <v>1.6614300000000002</v>
      </c>
      <c r="G69" s="18"/>
      <c r="H69" s="10"/>
      <c r="I69" s="7">
        <v>30</v>
      </c>
      <c r="J69" s="19">
        <f>I69*$B$9</f>
        <v>4320</v>
      </c>
      <c r="K69" s="22">
        <f>J69-$M$8</f>
        <v>4246.54</v>
      </c>
      <c r="L69" s="18"/>
      <c r="M69" s="22">
        <f>$L$4-(K69/$I$2)</f>
        <v>0.83333599999999997</v>
      </c>
      <c r="N69" s="18"/>
      <c r="O69" s="1"/>
      <c r="P69" s="7">
        <v>30</v>
      </c>
      <c r="Q69" s="19">
        <f>P69*$B$9</f>
        <v>4320</v>
      </c>
      <c r="R69" s="22">
        <f>Q69-$F$8</f>
        <v>4241.6000000000004</v>
      </c>
      <c r="S69" s="34"/>
      <c r="T69" s="22">
        <f>$S$5+(R69/$P$2)</f>
        <v>1.6527400000000001</v>
      </c>
      <c r="U69" s="18"/>
      <c r="V69" s="1"/>
      <c r="W69" s="1"/>
      <c r="X69" s="1"/>
      <c r="Y69" s="1"/>
      <c r="Z69" s="1"/>
    </row>
    <row r="70" spans="1:26" s="2" customFormat="1" ht="15.75" x14ac:dyDescent="0.25">
      <c r="A70" s="1"/>
      <c r="B70" s="4"/>
      <c r="C70" s="9">
        <f>C69+72</f>
        <v>4392</v>
      </c>
      <c r="D70" s="26"/>
      <c r="E70" s="27">
        <f>(D69+D71)/2</f>
        <v>2120.8000000000002</v>
      </c>
      <c r="F70" s="26"/>
      <c r="G70" s="27">
        <f>$E$5+(E70/$B$2)</f>
        <v>1.4493500000000001</v>
      </c>
      <c r="H70" s="10"/>
      <c r="I70" s="4"/>
      <c r="J70" s="9">
        <f>J69+72</f>
        <v>4392</v>
      </c>
      <c r="K70" s="26"/>
      <c r="L70" s="27">
        <f>(K69+K71)/2</f>
        <v>2123.27</v>
      </c>
      <c r="M70" s="26"/>
      <c r="N70" s="27">
        <f>$L$4-(L70/$I$2)</f>
        <v>1.045663</v>
      </c>
      <c r="O70" s="1"/>
      <c r="P70" s="4"/>
      <c r="Q70" s="9">
        <f>Q69+72</f>
        <v>4392</v>
      </c>
      <c r="R70" s="26"/>
      <c r="S70" s="27">
        <f>(R69+R71)/2</f>
        <v>2120.8000000000002</v>
      </c>
      <c r="T70" s="26"/>
      <c r="U70" s="27">
        <f>$S$5+(S70/$B$2)</f>
        <v>1.4406600000000001</v>
      </c>
      <c r="V70" s="1"/>
      <c r="W70" s="1"/>
      <c r="X70" s="1"/>
      <c r="Y70" s="1"/>
      <c r="Z70" s="1"/>
    </row>
    <row r="71" spans="1:26" ht="15.75" x14ac:dyDescent="0.25">
      <c r="A71" s="1"/>
      <c r="B71" s="4"/>
      <c r="C71" s="9"/>
      <c r="D71" s="26"/>
      <c r="E71" s="27"/>
      <c r="F71" s="26"/>
      <c r="G71" s="27"/>
      <c r="H71" s="10"/>
      <c r="I71" s="4"/>
      <c r="J71" s="9"/>
      <c r="K71" s="26"/>
      <c r="L71" s="27"/>
      <c r="M71" s="26"/>
      <c r="N71" s="27"/>
      <c r="P71" s="4"/>
      <c r="Q71" s="9"/>
      <c r="R71" s="26"/>
      <c r="S71" s="27"/>
      <c r="T71" s="26"/>
      <c r="U71" s="27"/>
      <c r="V71" s="1"/>
      <c r="W71" s="1"/>
      <c r="X71" s="1"/>
      <c r="Y71" s="1"/>
      <c r="Z71" s="1"/>
    </row>
    <row r="72" spans="1:26" x14ac:dyDescent="0.25">
      <c r="F72" s="3">
        <f>E14/$B$2</f>
        <v>2.8159999999999998E-2</v>
      </c>
      <c r="M72" s="3">
        <f>K13/$I$2</f>
        <v>2.1454000000000015E-2</v>
      </c>
      <c r="T72" s="3">
        <f>S14/$B$2</f>
        <v>2.8159999999999998E-2</v>
      </c>
      <c r="V72" s="1"/>
      <c r="W72" s="1"/>
      <c r="X72" s="1"/>
      <c r="Y72" s="1"/>
      <c r="Z72" s="1"/>
    </row>
    <row r="73" spans="1:26" x14ac:dyDescent="0.25">
      <c r="C73" t="s">
        <v>0</v>
      </c>
      <c r="D73">
        <f>$E$5+$F$72</f>
        <v>1.2654300000000001</v>
      </c>
      <c r="J73" t="s">
        <v>0</v>
      </c>
      <c r="K73">
        <f>$L$4+$M$72</f>
        <v>1.279444</v>
      </c>
      <c r="Q73" t="s">
        <v>0</v>
      </c>
      <c r="R73">
        <f>$E$5+$F$72</f>
        <v>1.2654300000000001</v>
      </c>
      <c r="V73" s="1"/>
      <c r="W73" s="1"/>
      <c r="X73" s="1"/>
      <c r="Y73" s="1"/>
      <c r="Z73" s="1"/>
    </row>
    <row r="74" spans="1:26" x14ac:dyDescent="0.25">
      <c r="C74" t="s">
        <v>1</v>
      </c>
      <c r="D74">
        <f>$E$5-$F$72</f>
        <v>1.2091100000000001</v>
      </c>
      <c r="J74" t="s">
        <v>1</v>
      </c>
      <c r="K74">
        <f>$L$4-$M$72</f>
        <v>1.2365359999999999</v>
      </c>
      <c r="Q74" t="s">
        <v>1</v>
      </c>
      <c r="R74">
        <f>$E$5-$F$72</f>
        <v>1.2091100000000001</v>
      </c>
      <c r="V74" s="1"/>
      <c r="W74" s="1"/>
      <c r="X74" s="1"/>
      <c r="Y74" s="1"/>
      <c r="Z74" s="1"/>
    </row>
    <row r="75" spans="1:26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6:26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6:26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</sheetData>
  <mergeCells count="13">
    <mergeCell ref="R3:S3"/>
    <mergeCell ref="B3:C3"/>
    <mergeCell ref="D3:E3"/>
    <mergeCell ref="I3:J3"/>
    <mergeCell ref="K3:L3"/>
    <mergeCell ref="P3:Q3"/>
    <mergeCell ref="T9:U9"/>
    <mergeCell ref="A4:A5"/>
    <mergeCell ref="D9:E9"/>
    <mergeCell ref="F9:G9"/>
    <mergeCell ref="K9:L9"/>
    <mergeCell ref="M9:N9"/>
    <mergeCell ref="R9:S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topLeftCell="F1" zoomScale="75" zoomScaleNormal="75" workbookViewId="0">
      <selection activeCell="B1" sqref="B1"/>
    </sheetView>
  </sheetViews>
  <sheetFormatPr defaultRowHeight="15" x14ac:dyDescent="0.25"/>
  <cols>
    <col min="1" max="1" width="25.28515625" customWidth="1"/>
    <col min="2" max="2" width="13.140625" customWidth="1"/>
    <col min="3" max="3" width="15.7109375" customWidth="1"/>
    <col min="4" max="4" width="12.28515625" customWidth="1"/>
    <col min="5" max="5" width="13.85546875" customWidth="1"/>
    <col min="6" max="6" width="12.42578125" customWidth="1"/>
    <col min="7" max="7" width="12.5703125" customWidth="1"/>
    <col min="8" max="8" width="9.140625" style="1"/>
    <col min="9" max="9" width="12" customWidth="1"/>
    <col min="10" max="10" width="13" customWidth="1"/>
    <col min="11" max="11" width="12.5703125" customWidth="1"/>
    <col min="12" max="12" width="13.140625" customWidth="1"/>
    <col min="13" max="13" width="12" customWidth="1"/>
    <col min="14" max="14" width="12.5703125" customWidth="1"/>
    <col min="15" max="15" width="9.140625" style="1"/>
    <col min="16" max="16" width="11.7109375" customWidth="1"/>
    <col min="17" max="17" width="13" customWidth="1"/>
    <col min="18" max="18" width="14.28515625" customWidth="1"/>
    <col min="19" max="19" width="13" customWidth="1"/>
    <col min="20" max="20" width="12.140625" customWidth="1"/>
    <col min="21" max="21" width="13.5703125" customWidth="1"/>
  </cols>
  <sheetData>
    <row r="1" spans="1:26" ht="15.75" x14ac:dyDescent="0.25">
      <c r="B1" s="9">
        <v>10000</v>
      </c>
      <c r="C1" s="9"/>
      <c r="D1" s="9"/>
      <c r="E1" s="9"/>
      <c r="F1" s="9"/>
      <c r="G1" s="9"/>
      <c r="H1" s="10"/>
      <c r="I1" s="9">
        <f>B1</f>
        <v>10000</v>
      </c>
      <c r="J1" s="9"/>
      <c r="K1" s="9"/>
      <c r="L1" s="9"/>
      <c r="M1" s="9"/>
      <c r="N1" s="9"/>
      <c r="P1" s="9">
        <f>B1</f>
        <v>10000</v>
      </c>
      <c r="Q1" s="9"/>
      <c r="R1" s="9"/>
      <c r="S1" s="9"/>
      <c r="T1" s="9"/>
      <c r="U1" s="9"/>
      <c r="V1" s="1"/>
      <c r="W1" s="1"/>
      <c r="X1" s="1"/>
      <c r="Y1" s="1"/>
      <c r="Z1" s="1"/>
    </row>
    <row r="2" spans="1:26" ht="15.75" x14ac:dyDescent="0.25">
      <c r="A2" t="s">
        <v>4</v>
      </c>
      <c r="B2" s="9">
        <v>10000</v>
      </c>
      <c r="C2" s="9"/>
      <c r="D2" s="9"/>
      <c r="E2" s="9"/>
      <c r="F2" s="9"/>
      <c r="G2" s="9"/>
      <c r="H2" s="10"/>
      <c r="I2" s="9">
        <f>B2</f>
        <v>10000</v>
      </c>
      <c r="J2" s="9"/>
      <c r="K2" s="9"/>
      <c r="L2" s="9"/>
      <c r="M2" s="9"/>
      <c r="N2" s="9"/>
      <c r="P2" s="9">
        <f>B2</f>
        <v>10000</v>
      </c>
      <c r="Q2" s="9"/>
      <c r="R2" s="9"/>
      <c r="S2" s="9"/>
      <c r="T2" s="9"/>
      <c r="U2" s="9"/>
      <c r="V2" s="1"/>
      <c r="W2" s="1"/>
      <c r="X2" s="1"/>
      <c r="Y2" s="1"/>
      <c r="Z2" s="1"/>
    </row>
    <row r="3" spans="1:26" ht="15.75" x14ac:dyDescent="0.25">
      <c r="B3" s="37" t="s">
        <v>2</v>
      </c>
      <c r="C3" s="38"/>
      <c r="D3" s="37" t="s">
        <v>3</v>
      </c>
      <c r="E3" s="38"/>
      <c r="F3" s="11"/>
      <c r="G3" s="9"/>
      <c r="H3" s="10"/>
      <c r="I3" s="37" t="s">
        <v>3</v>
      </c>
      <c r="J3" s="38"/>
      <c r="K3" s="37" t="s">
        <v>6</v>
      </c>
      <c r="L3" s="38"/>
      <c r="M3" s="11"/>
      <c r="N3" s="9"/>
      <c r="P3" s="37" t="s">
        <v>2</v>
      </c>
      <c r="Q3" s="38"/>
      <c r="R3" s="37" t="s">
        <v>3</v>
      </c>
      <c r="S3" s="38"/>
      <c r="T3" s="11"/>
      <c r="U3" s="9"/>
      <c r="V3" s="1"/>
      <c r="W3" s="1"/>
      <c r="X3" s="1"/>
      <c r="Y3" s="1"/>
      <c r="Z3" s="1"/>
    </row>
    <row r="4" spans="1:26" ht="15.75" x14ac:dyDescent="0.25">
      <c r="A4" s="41" t="s">
        <v>8</v>
      </c>
      <c r="B4" s="9"/>
      <c r="C4" s="23">
        <v>1.24786</v>
      </c>
      <c r="D4" s="6">
        <f>C4</f>
        <v>1.24786</v>
      </c>
      <c r="E4" s="9"/>
      <c r="F4" s="9"/>
      <c r="G4" s="9"/>
      <c r="H4" s="10"/>
      <c r="I4" s="6">
        <f>D4</f>
        <v>1.24786</v>
      </c>
      <c r="J4" s="10"/>
      <c r="K4" s="9"/>
      <c r="L4" s="23">
        <v>1.2505900000000001</v>
      </c>
      <c r="M4" s="9"/>
      <c r="N4" s="9"/>
      <c r="P4" s="9"/>
      <c r="Q4" s="5">
        <f>L4</f>
        <v>1.2505900000000001</v>
      </c>
      <c r="R4" s="6">
        <f>Q4</f>
        <v>1.2505900000000001</v>
      </c>
      <c r="S4" s="9"/>
      <c r="T4" s="9"/>
      <c r="U4" s="9"/>
      <c r="V4" s="1"/>
      <c r="W4" s="1"/>
      <c r="X4" s="1"/>
      <c r="Y4" s="1"/>
      <c r="Z4" s="1"/>
    </row>
    <row r="5" spans="1:26" ht="15.75" x14ac:dyDescent="0.25">
      <c r="A5" s="41"/>
      <c r="B5" s="23">
        <v>1.2376499999999999</v>
      </c>
      <c r="C5" s="9"/>
      <c r="D5" s="9"/>
      <c r="E5" s="24">
        <v>1.24003</v>
      </c>
      <c r="F5" s="9"/>
      <c r="G5" s="9"/>
      <c r="H5" s="10"/>
      <c r="I5" s="10"/>
      <c r="J5" s="6">
        <f>E5</f>
        <v>1.24003</v>
      </c>
      <c r="K5" s="5">
        <f>J5</f>
        <v>1.24003</v>
      </c>
      <c r="L5" s="9"/>
      <c r="M5" s="9"/>
      <c r="N5" s="9"/>
      <c r="P5" s="5">
        <f>K5</f>
        <v>1.24003</v>
      </c>
      <c r="Q5" s="9"/>
      <c r="R5" s="9"/>
      <c r="S5" s="24">
        <v>1.22858</v>
      </c>
      <c r="T5" s="9"/>
      <c r="U5" s="9"/>
      <c r="V5" s="1"/>
      <c r="W5" s="1"/>
      <c r="X5" s="1"/>
      <c r="Y5" s="1"/>
      <c r="Z5" s="1"/>
    </row>
    <row r="6" spans="1:26" ht="15.75" x14ac:dyDescent="0.25">
      <c r="A6" t="s">
        <v>7</v>
      </c>
      <c r="B6" s="9"/>
      <c r="C6" s="8">
        <f>ABS(C4-B5)</f>
        <v>1.0210000000000052E-2</v>
      </c>
      <c r="D6" s="9"/>
      <c r="E6" s="8">
        <f>ABS(D4-E5)</f>
        <v>7.8300000000000036E-3</v>
      </c>
      <c r="F6" s="9"/>
      <c r="G6" s="9"/>
      <c r="H6" s="10"/>
      <c r="I6" s="9"/>
      <c r="J6" s="10">
        <f>ABS(I4-J5)</f>
        <v>7.8300000000000036E-3</v>
      </c>
      <c r="K6" s="10"/>
      <c r="L6" s="9">
        <f>ABS(L4-K5)</f>
        <v>1.0560000000000125E-2</v>
      </c>
      <c r="M6" s="9"/>
      <c r="N6" s="9"/>
      <c r="P6" s="9"/>
      <c r="Q6" s="8">
        <f>ABS(Q4-P5)</f>
        <v>1.0560000000000125E-2</v>
      </c>
      <c r="R6" s="9"/>
      <c r="S6" s="8">
        <f>ABS(R4-S5)</f>
        <v>2.2010000000000085E-2</v>
      </c>
      <c r="T6" s="9"/>
      <c r="U6" s="9"/>
      <c r="V6" s="1"/>
      <c r="W6" s="1"/>
      <c r="X6" s="1"/>
      <c r="Y6" s="1"/>
      <c r="Z6" s="1"/>
    </row>
    <row r="7" spans="1:26" ht="15.75" x14ac:dyDescent="0.25">
      <c r="A7" t="s">
        <v>5</v>
      </c>
      <c r="B7" s="9"/>
      <c r="C7" s="9"/>
      <c r="D7" s="9"/>
      <c r="E7" s="9"/>
      <c r="F7" s="12">
        <f>C6+E6</f>
        <v>1.8040000000000056E-2</v>
      </c>
      <c r="G7" s="9"/>
      <c r="H7" s="10"/>
      <c r="I7" s="9"/>
      <c r="J7" s="9"/>
      <c r="K7" s="9"/>
      <c r="L7" s="9"/>
      <c r="M7" s="12">
        <f>J6+L6</f>
        <v>1.8390000000000128E-2</v>
      </c>
      <c r="N7" s="9"/>
      <c r="P7" s="9"/>
      <c r="Q7" s="9"/>
      <c r="R7" s="9"/>
      <c r="S7" s="9"/>
      <c r="T7" s="12">
        <f>Q6+S6</f>
        <v>3.257000000000021E-2</v>
      </c>
      <c r="U7" s="9"/>
      <c r="V7" s="1"/>
      <c r="W7" s="1"/>
      <c r="X7" s="1"/>
      <c r="Y7" s="1"/>
      <c r="Z7" s="1"/>
    </row>
    <row r="8" spans="1:26" ht="15.75" x14ac:dyDescent="0.25">
      <c r="A8" t="s">
        <v>9</v>
      </c>
      <c r="B8" s="9"/>
      <c r="C8" s="9"/>
      <c r="D8" s="9"/>
      <c r="E8" s="9"/>
      <c r="F8" s="12">
        <f>F7*B1</f>
        <v>180.40000000000055</v>
      </c>
      <c r="G8" s="9"/>
      <c r="H8" s="10"/>
      <c r="I8" s="9"/>
      <c r="J8" s="9"/>
      <c r="K8" s="9"/>
      <c r="L8" s="9"/>
      <c r="M8" s="12">
        <f>M7*I1</f>
        <v>183.90000000000128</v>
      </c>
      <c r="N8" s="9"/>
      <c r="P8" s="9"/>
      <c r="Q8" s="9"/>
      <c r="R8" s="9"/>
      <c r="S8" s="9"/>
      <c r="T8" s="12">
        <f>T7*P1</f>
        <v>325.70000000000209</v>
      </c>
      <c r="U8" s="9"/>
      <c r="V8" s="1"/>
      <c r="W8" s="1"/>
      <c r="X8" s="1"/>
      <c r="Y8" s="1"/>
      <c r="Z8" s="1"/>
    </row>
    <row r="9" spans="1:26" ht="16.5" thickBot="1" x14ac:dyDescent="0.3">
      <c r="A9" s="1"/>
      <c r="B9" s="9">
        <f>12*12</f>
        <v>144</v>
      </c>
      <c r="C9" s="9"/>
      <c r="D9" s="39" t="s">
        <v>10</v>
      </c>
      <c r="E9" s="39"/>
      <c r="F9" s="39" t="s">
        <v>13</v>
      </c>
      <c r="G9" s="39"/>
      <c r="H9" s="10"/>
      <c r="I9" s="9">
        <f>12*12</f>
        <v>144</v>
      </c>
      <c r="J9" s="9"/>
      <c r="K9" s="39" t="s">
        <v>10</v>
      </c>
      <c r="L9" s="39"/>
      <c r="M9" s="39" t="s">
        <v>14</v>
      </c>
      <c r="N9" s="39"/>
      <c r="P9" s="9">
        <f>12*12</f>
        <v>144</v>
      </c>
      <c r="Q9" s="9"/>
      <c r="R9" s="39" t="s">
        <v>10</v>
      </c>
      <c r="S9" s="39"/>
      <c r="T9" s="39" t="s">
        <v>13</v>
      </c>
      <c r="U9" s="39"/>
      <c r="V9" s="1"/>
      <c r="W9" s="1"/>
      <c r="X9" s="1"/>
      <c r="Y9" s="1"/>
      <c r="Z9" s="1"/>
    </row>
    <row r="10" spans="1:26" ht="16.5" thickBot="1" x14ac:dyDescent="0.3">
      <c r="A10" s="1"/>
      <c r="B10" s="9"/>
      <c r="C10" s="9"/>
      <c r="D10" s="30" t="s">
        <v>11</v>
      </c>
      <c r="E10" s="31" t="s">
        <v>12</v>
      </c>
      <c r="F10" s="30" t="s">
        <v>11</v>
      </c>
      <c r="G10" s="31" t="s">
        <v>12</v>
      </c>
      <c r="H10" s="10"/>
      <c r="I10" s="9"/>
      <c r="J10" s="9"/>
      <c r="K10" s="30" t="s">
        <v>11</v>
      </c>
      <c r="L10" s="31" t="s">
        <v>12</v>
      </c>
      <c r="M10" s="32" t="s">
        <v>11</v>
      </c>
      <c r="N10" s="31" t="s">
        <v>12</v>
      </c>
      <c r="P10" s="9"/>
      <c r="Q10" s="9"/>
      <c r="R10" s="30" t="s">
        <v>11</v>
      </c>
      <c r="S10" s="31" t="s">
        <v>12</v>
      </c>
      <c r="T10" s="28" t="s">
        <v>11</v>
      </c>
      <c r="U10" s="29" t="s">
        <v>12</v>
      </c>
      <c r="V10" s="1"/>
      <c r="W10" s="1"/>
      <c r="X10" s="1"/>
      <c r="Y10" s="1"/>
      <c r="Z10" s="1"/>
    </row>
    <row r="11" spans="1:26" s="2" customFormat="1" ht="15.75" x14ac:dyDescent="0.25">
      <c r="A11" s="1"/>
      <c r="B11" s="7">
        <v>1</v>
      </c>
      <c r="C11" s="19">
        <f>B11*$B$9</f>
        <v>144</v>
      </c>
      <c r="D11" s="20">
        <f>C11-$F$8</f>
        <v>-36.400000000000546</v>
      </c>
      <c r="E11" s="13"/>
      <c r="F11" s="20">
        <f>$E$5+(D11/$B$2)</f>
        <v>1.2363899999999999</v>
      </c>
      <c r="G11" s="13"/>
      <c r="H11" s="10"/>
      <c r="I11" s="7">
        <v>1</v>
      </c>
      <c r="J11" s="19">
        <f>I11*$B$9</f>
        <v>144</v>
      </c>
      <c r="K11" s="21">
        <f>J11-$M$8</f>
        <v>-39.900000000001285</v>
      </c>
      <c r="L11" s="17"/>
      <c r="M11" s="20">
        <f>$L$4-(K11/$I$2)</f>
        <v>1.2545800000000003</v>
      </c>
      <c r="N11" s="13"/>
      <c r="O11" s="1"/>
      <c r="P11" s="7">
        <v>1</v>
      </c>
      <c r="Q11" s="19">
        <f>P11*$B$9</f>
        <v>144</v>
      </c>
      <c r="R11" s="20">
        <f>Q11-$T$8</f>
        <v>-181.70000000000209</v>
      </c>
      <c r="S11" s="33"/>
      <c r="T11" s="20">
        <f>$S$5+(R11/$P$2)</f>
        <v>1.2104099999999998</v>
      </c>
      <c r="U11" s="13"/>
      <c r="V11" s="1"/>
      <c r="W11" s="1"/>
      <c r="X11" s="1"/>
      <c r="Y11" s="1"/>
      <c r="Z11" s="1"/>
    </row>
    <row r="12" spans="1:26" ht="15.75" x14ac:dyDescent="0.25">
      <c r="A12" s="1"/>
      <c r="B12" s="4"/>
      <c r="C12" s="9">
        <f>C11+72</f>
        <v>216</v>
      </c>
      <c r="D12" s="14"/>
      <c r="E12" s="15">
        <f>(D11+D13)/2</f>
        <v>35.599999999999454</v>
      </c>
      <c r="F12" s="16"/>
      <c r="G12" s="15">
        <f>$E$5+(E12/$B$2)</f>
        <v>1.24359</v>
      </c>
      <c r="H12" s="10"/>
      <c r="I12" s="4"/>
      <c r="J12" s="9">
        <f>J11+72</f>
        <v>216</v>
      </c>
      <c r="K12" s="14"/>
      <c r="L12" s="15">
        <f>(K11+K13)/2</f>
        <v>32.099999999998715</v>
      </c>
      <c r="M12" s="16"/>
      <c r="N12" s="15">
        <f>$L$4-(L12/$I$2)</f>
        <v>1.2473800000000002</v>
      </c>
      <c r="P12" s="4"/>
      <c r="Q12" s="9">
        <f>Q11+72</f>
        <v>216</v>
      </c>
      <c r="R12" s="14"/>
      <c r="S12" s="27">
        <f>(R11+R13)/2</f>
        <v>-37.050000000001319</v>
      </c>
      <c r="T12" s="16"/>
      <c r="U12" s="15">
        <f>$S$5+(S12/$B$2)</f>
        <v>1.2248749999999999</v>
      </c>
      <c r="V12" s="1"/>
      <c r="W12" s="1"/>
      <c r="X12" s="1"/>
      <c r="Y12" s="1"/>
      <c r="Z12" s="1"/>
    </row>
    <row r="13" spans="1:26" s="2" customFormat="1" ht="15.75" x14ac:dyDescent="0.25">
      <c r="A13" s="1"/>
      <c r="B13" s="7">
        <v>2</v>
      </c>
      <c r="C13" s="19">
        <f>B13*$B$9</f>
        <v>288</v>
      </c>
      <c r="D13" s="21">
        <f>C13-$F$8</f>
        <v>107.59999999999945</v>
      </c>
      <c r="E13" s="17"/>
      <c r="F13" s="21">
        <f>$E$5+(D13/$B$2)</f>
        <v>1.2507899999999998</v>
      </c>
      <c r="G13" s="17"/>
      <c r="H13" s="10"/>
      <c r="I13" s="7">
        <v>2</v>
      </c>
      <c r="J13" s="19">
        <f>I13*$B$9</f>
        <v>288</v>
      </c>
      <c r="K13" s="21">
        <f>J13-$M$8</f>
        <v>104.09999999999872</v>
      </c>
      <c r="L13" s="17"/>
      <c r="M13" s="21">
        <f>$L$4-(K13/$I$2)</f>
        <v>1.2401800000000003</v>
      </c>
      <c r="N13" s="17"/>
      <c r="O13" s="1"/>
      <c r="P13" s="7">
        <v>2</v>
      </c>
      <c r="Q13" s="19">
        <f>P13*$B$9</f>
        <v>288</v>
      </c>
      <c r="R13" s="21">
        <f>Q13-$F$8</f>
        <v>107.59999999999945</v>
      </c>
      <c r="S13" s="25"/>
      <c r="T13" s="21">
        <f>$S$5+(R13/$P$2)</f>
        <v>1.2393399999999999</v>
      </c>
      <c r="U13" s="17"/>
      <c r="V13" s="1"/>
      <c r="W13" s="1"/>
      <c r="X13" s="1"/>
      <c r="Y13" s="1"/>
      <c r="Z13" s="1"/>
    </row>
    <row r="14" spans="1:26" ht="15.75" x14ac:dyDescent="0.25">
      <c r="A14" s="1"/>
      <c r="B14" s="4"/>
      <c r="C14" s="9">
        <f>C13+72</f>
        <v>360</v>
      </c>
      <c r="D14" s="14"/>
      <c r="E14" s="15">
        <f>(D13+D15)/2</f>
        <v>179.59999999999945</v>
      </c>
      <c r="F14" s="16"/>
      <c r="G14" s="15">
        <f>$E$5+(E14/$B$2)</f>
        <v>1.2579899999999999</v>
      </c>
      <c r="H14" s="10"/>
      <c r="I14" s="4"/>
      <c r="J14" s="9">
        <f>J13+72</f>
        <v>360</v>
      </c>
      <c r="K14" s="14"/>
      <c r="L14" s="15">
        <f t="shared" ref="L14:L32" si="0">(K13+K15)/2</f>
        <v>176.09999999999872</v>
      </c>
      <c r="M14" s="16"/>
      <c r="N14" s="15">
        <f>$L$4-(L14/$I$2)</f>
        <v>1.2329800000000002</v>
      </c>
      <c r="P14" s="4"/>
      <c r="Q14" s="9">
        <f>Q13+72</f>
        <v>360</v>
      </c>
      <c r="R14" s="14"/>
      <c r="S14" s="27">
        <f>(R13+R15)/2</f>
        <v>179.59999999999945</v>
      </c>
      <c r="T14" s="16"/>
      <c r="U14" s="15">
        <f>$S$5+(S14/$B$2)</f>
        <v>1.24654</v>
      </c>
      <c r="V14" s="1"/>
      <c r="W14" s="1"/>
      <c r="X14" s="1"/>
      <c r="Y14" s="1"/>
      <c r="Z14" s="1"/>
    </row>
    <row r="15" spans="1:26" s="2" customFormat="1" ht="15.75" x14ac:dyDescent="0.25">
      <c r="A15" s="1"/>
      <c r="B15" s="7">
        <v>3</v>
      </c>
      <c r="C15" s="19">
        <f>B15*$B$9</f>
        <v>432</v>
      </c>
      <c r="D15" s="21">
        <f>C15-$F$8</f>
        <v>251.59999999999945</v>
      </c>
      <c r="E15" s="17"/>
      <c r="F15" s="21">
        <f>$E$5+(D15/$B$2)</f>
        <v>1.2651899999999998</v>
      </c>
      <c r="G15" s="17"/>
      <c r="H15" s="10"/>
      <c r="I15" s="7">
        <v>3</v>
      </c>
      <c r="J15" s="19">
        <f>I15*$B$9</f>
        <v>432</v>
      </c>
      <c r="K15" s="21">
        <f>J15-$M$8</f>
        <v>248.09999999999872</v>
      </c>
      <c r="L15" s="17"/>
      <c r="M15" s="21">
        <f>$L$4-(K15/$I$2)</f>
        <v>1.2257800000000003</v>
      </c>
      <c r="N15" s="17"/>
      <c r="O15" s="1"/>
      <c r="P15" s="7">
        <v>3</v>
      </c>
      <c r="Q15" s="19">
        <f>P15*$B$9</f>
        <v>432</v>
      </c>
      <c r="R15" s="21">
        <f>Q15-$F$8</f>
        <v>251.59999999999945</v>
      </c>
      <c r="S15" s="25"/>
      <c r="T15" s="21">
        <f>$S$5+(R15/$P$2)</f>
        <v>1.2537399999999999</v>
      </c>
      <c r="U15" s="17"/>
      <c r="V15" s="1"/>
      <c r="W15" s="1"/>
      <c r="X15" s="1"/>
      <c r="Y15" s="1"/>
      <c r="Z15" s="1"/>
    </row>
    <row r="16" spans="1:26" ht="15.75" x14ac:dyDescent="0.25">
      <c r="A16" s="1"/>
      <c r="B16" s="4"/>
      <c r="C16" s="9">
        <f>C15+72</f>
        <v>504</v>
      </c>
      <c r="D16" s="14"/>
      <c r="E16" s="15">
        <f>(D15+D17)/2</f>
        <v>323.59999999999945</v>
      </c>
      <c r="F16" s="16"/>
      <c r="G16" s="15">
        <f>$E$5+(E16/$B$2)</f>
        <v>1.2723899999999999</v>
      </c>
      <c r="H16" s="10"/>
      <c r="I16" s="4"/>
      <c r="J16" s="9">
        <f>J15+72</f>
        <v>504</v>
      </c>
      <c r="K16" s="14"/>
      <c r="L16" s="15">
        <f t="shared" si="0"/>
        <v>320.09999999999872</v>
      </c>
      <c r="M16" s="16"/>
      <c r="N16" s="15">
        <f>$L$4-(L16/$I$2)</f>
        <v>1.2185800000000002</v>
      </c>
      <c r="P16" s="4"/>
      <c r="Q16" s="9">
        <f>Q15+72</f>
        <v>504</v>
      </c>
      <c r="R16" s="14"/>
      <c r="S16" s="27">
        <f>(R15+R17)/2</f>
        <v>323.59999999999945</v>
      </c>
      <c r="T16" s="16"/>
      <c r="U16" s="15">
        <f>$S$5+(S16/$B$2)</f>
        <v>1.2609399999999999</v>
      </c>
      <c r="V16" s="1"/>
      <c r="W16" s="1"/>
      <c r="X16" s="1"/>
      <c r="Y16" s="1"/>
      <c r="Z16" s="1"/>
    </row>
    <row r="17" spans="1:26" s="2" customFormat="1" ht="15.75" x14ac:dyDescent="0.25">
      <c r="A17" s="1"/>
      <c r="B17" s="7">
        <v>4</v>
      </c>
      <c r="C17" s="19">
        <f>B17*$B$9</f>
        <v>576</v>
      </c>
      <c r="D17" s="21">
        <f>C17-$F$8</f>
        <v>395.59999999999945</v>
      </c>
      <c r="E17" s="17"/>
      <c r="F17" s="21">
        <f>$E$5+(D17/$B$2)</f>
        <v>1.27959</v>
      </c>
      <c r="G17" s="17"/>
      <c r="H17" s="10"/>
      <c r="I17" s="7">
        <v>4</v>
      </c>
      <c r="J17" s="19">
        <f>I17*$B$9</f>
        <v>576</v>
      </c>
      <c r="K17" s="21">
        <f>J17-$M$8</f>
        <v>392.09999999999872</v>
      </c>
      <c r="L17" s="17"/>
      <c r="M17" s="21">
        <f>$L$4-(K17/$I$2)</f>
        <v>1.2113800000000001</v>
      </c>
      <c r="N17" s="17"/>
      <c r="O17" s="1"/>
      <c r="P17" s="7">
        <v>4</v>
      </c>
      <c r="Q17" s="19">
        <f>P17*$B$9</f>
        <v>576</v>
      </c>
      <c r="R17" s="21">
        <f>Q17-$F$8</f>
        <v>395.59999999999945</v>
      </c>
      <c r="S17" s="25"/>
      <c r="T17" s="21">
        <f>$S$5+(R17/$P$2)</f>
        <v>1.26814</v>
      </c>
      <c r="U17" s="17"/>
      <c r="V17" s="1"/>
      <c r="W17" s="1"/>
      <c r="X17" s="1"/>
      <c r="Y17" s="1"/>
      <c r="Z17" s="1"/>
    </row>
    <row r="18" spans="1:26" ht="15.75" x14ac:dyDescent="0.25">
      <c r="A18" s="1"/>
      <c r="B18" s="4"/>
      <c r="C18" s="9">
        <f>C17+72</f>
        <v>648</v>
      </c>
      <c r="D18" s="14"/>
      <c r="E18" s="15">
        <f>(D17+D19)/2</f>
        <v>467.59999999999945</v>
      </c>
      <c r="F18" s="16"/>
      <c r="G18" s="15">
        <f>$E$5+(E18/$B$2)</f>
        <v>1.2867899999999999</v>
      </c>
      <c r="H18" s="10"/>
      <c r="I18" s="4"/>
      <c r="J18" s="9">
        <f>J17+72</f>
        <v>648</v>
      </c>
      <c r="K18" s="14"/>
      <c r="L18" s="15">
        <f t="shared" si="0"/>
        <v>464.09999999999877</v>
      </c>
      <c r="M18" s="16"/>
      <c r="N18" s="15">
        <f>$L$4-(L18/$I$2)</f>
        <v>1.2041800000000003</v>
      </c>
      <c r="P18" s="4"/>
      <c r="Q18" s="9">
        <f>Q17+72</f>
        <v>648</v>
      </c>
      <c r="R18" s="14"/>
      <c r="S18" s="27">
        <f>(R17+R19)/2</f>
        <v>467.59999999999945</v>
      </c>
      <c r="T18" s="16"/>
      <c r="U18" s="15">
        <f>$S$5+(S18/$B$2)</f>
        <v>1.2753399999999999</v>
      </c>
      <c r="V18" s="1"/>
      <c r="W18" s="1"/>
      <c r="X18" s="1"/>
      <c r="Y18" s="1"/>
      <c r="Z18" s="1"/>
    </row>
    <row r="19" spans="1:26" s="2" customFormat="1" ht="15.75" x14ac:dyDescent="0.25">
      <c r="A19" s="1"/>
      <c r="B19" s="7">
        <v>5</v>
      </c>
      <c r="C19" s="19">
        <f>B19*$B$9</f>
        <v>720</v>
      </c>
      <c r="D19" s="21">
        <f>C19-$F$8</f>
        <v>539.59999999999945</v>
      </c>
      <c r="E19" s="17"/>
      <c r="F19" s="21">
        <f>$E$5+(D19/$B$2)</f>
        <v>1.29399</v>
      </c>
      <c r="G19" s="17"/>
      <c r="H19" s="10"/>
      <c r="I19" s="7">
        <v>5</v>
      </c>
      <c r="J19" s="19">
        <f>I19*$B$9</f>
        <v>720</v>
      </c>
      <c r="K19" s="21">
        <f>J19-$M$8</f>
        <v>536.09999999999877</v>
      </c>
      <c r="L19" s="17"/>
      <c r="M19" s="21">
        <f>$L$4-(K19/$I$2)</f>
        <v>1.1969800000000002</v>
      </c>
      <c r="N19" s="17"/>
      <c r="O19" s="1"/>
      <c r="P19" s="7">
        <v>5</v>
      </c>
      <c r="Q19" s="19">
        <f>P19*$B$9</f>
        <v>720</v>
      </c>
      <c r="R19" s="21">
        <f>Q19-$F$8</f>
        <v>539.59999999999945</v>
      </c>
      <c r="S19" s="25"/>
      <c r="T19" s="21">
        <f>$S$5+(R19/$P$2)</f>
        <v>1.28254</v>
      </c>
      <c r="U19" s="17"/>
      <c r="V19" s="1"/>
      <c r="W19" s="1"/>
      <c r="X19" s="1"/>
      <c r="Y19" s="1"/>
      <c r="Z19" s="1"/>
    </row>
    <row r="20" spans="1:26" ht="15.75" x14ac:dyDescent="0.25">
      <c r="A20" s="1"/>
      <c r="B20" s="4"/>
      <c r="C20" s="9">
        <f>C19+72</f>
        <v>792</v>
      </c>
      <c r="D20" s="14"/>
      <c r="E20" s="15">
        <f>(D19+D21)/2</f>
        <v>611.59999999999945</v>
      </c>
      <c r="F20" s="16"/>
      <c r="G20" s="15">
        <f>$E$5+(E20/$B$2)</f>
        <v>1.3011899999999998</v>
      </c>
      <c r="H20" s="10"/>
      <c r="I20" s="4"/>
      <c r="J20" s="9">
        <f>J19+72</f>
        <v>792</v>
      </c>
      <c r="K20" s="14"/>
      <c r="L20" s="15">
        <f t="shared" si="0"/>
        <v>608.09999999999877</v>
      </c>
      <c r="M20" s="16"/>
      <c r="N20" s="15">
        <f>$L$4-(L20/$I$2)</f>
        <v>1.1897800000000003</v>
      </c>
      <c r="P20" s="4"/>
      <c r="Q20" s="9">
        <f>Q19+72</f>
        <v>792</v>
      </c>
      <c r="R20" s="14"/>
      <c r="S20" s="27">
        <f>(R19+R21)/2</f>
        <v>611.59999999999945</v>
      </c>
      <c r="T20" s="16"/>
      <c r="U20" s="15">
        <f>$S$5+(S20/$B$2)</f>
        <v>1.2897399999999999</v>
      </c>
      <c r="V20" s="1"/>
      <c r="W20" s="1"/>
      <c r="X20" s="1"/>
      <c r="Y20" s="1"/>
      <c r="Z20" s="1"/>
    </row>
    <row r="21" spans="1:26" s="2" customFormat="1" ht="15.75" x14ac:dyDescent="0.25">
      <c r="A21" s="1"/>
      <c r="B21" s="7">
        <v>6</v>
      </c>
      <c r="C21" s="19">
        <f>B21*$B$9</f>
        <v>864</v>
      </c>
      <c r="D21" s="21">
        <f>C21-$F$8</f>
        <v>683.59999999999945</v>
      </c>
      <c r="E21" s="17"/>
      <c r="F21" s="21">
        <f>$E$5+(D21/$B$2)</f>
        <v>1.3083899999999999</v>
      </c>
      <c r="G21" s="17"/>
      <c r="H21" s="10"/>
      <c r="I21" s="7">
        <v>6</v>
      </c>
      <c r="J21" s="19">
        <f>I21*$B$9</f>
        <v>864</v>
      </c>
      <c r="K21" s="21">
        <f>J21-$M$8</f>
        <v>680.09999999999877</v>
      </c>
      <c r="L21" s="17"/>
      <c r="M21" s="21">
        <f>$L$4-(K21/$I$2)</f>
        <v>1.1825800000000002</v>
      </c>
      <c r="N21" s="17"/>
      <c r="O21" s="1"/>
      <c r="P21" s="7">
        <v>6</v>
      </c>
      <c r="Q21" s="19">
        <f>P21*$B$9</f>
        <v>864</v>
      </c>
      <c r="R21" s="21">
        <f>Q21-$F$8</f>
        <v>683.59999999999945</v>
      </c>
      <c r="S21" s="25"/>
      <c r="T21" s="21">
        <f>$S$5+(R21/$P$2)</f>
        <v>1.29694</v>
      </c>
      <c r="U21" s="17"/>
      <c r="V21" s="1"/>
      <c r="W21" s="1"/>
      <c r="X21" s="1"/>
      <c r="Y21" s="1"/>
      <c r="Z21" s="1"/>
    </row>
    <row r="22" spans="1:26" ht="15.75" x14ac:dyDescent="0.25">
      <c r="A22" s="1"/>
      <c r="B22" s="4"/>
      <c r="C22" s="9">
        <f>C21+72</f>
        <v>936</v>
      </c>
      <c r="D22" s="14"/>
      <c r="E22" s="15">
        <f>(D21+D23)/2</f>
        <v>755.59999999999945</v>
      </c>
      <c r="F22" s="16"/>
      <c r="G22" s="15">
        <f>$E$5+(E22/$B$2)</f>
        <v>1.3155899999999998</v>
      </c>
      <c r="H22" s="10"/>
      <c r="I22" s="4"/>
      <c r="J22" s="9">
        <f>J21+72</f>
        <v>936</v>
      </c>
      <c r="K22" s="14"/>
      <c r="L22" s="15">
        <f t="shared" si="0"/>
        <v>752.09999999999877</v>
      </c>
      <c r="M22" s="16"/>
      <c r="N22" s="15">
        <f>$L$4-(L22/$I$2)</f>
        <v>1.1753800000000003</v>
      </c>
      <c r="P22" s="4"/>
      <c r="Q22" s="9">
        <f>Q21+72</f>
        <v>936</v>
      </c>
      <c r="R22" s="14"/>
      <c r="S22" s="27">
        <f>(R21+R23)/2</f>
        <v>755.59999999999945</v>
      </c>
      <c r="T22" s="16"/>
      <c r="U22" s="15">
        <f>$S$5+(S22/$B$2)</f>
        <v>1.3041399999999999</v>
      </c>
      <c r="V22" s="1"/>
      <c r="W22" s="1"/>
      <c r="X22" s="1"/>
      <c r="Y22" s="1"/>
      <c r="Z22" s="1"/>
    </row>
    <row r="23" spans="1:26" s="2" customFormat="1" ht="15.75" x14ac:dyDescent="0.25">
      <c r="A23" s="1"/>
      <c r="B23" s="7">
        <v>7</v>
      </c>
      <c r="C23" s="19">
        <f>B23*$B$9</f>
        <v>1008</v>
      </c>
      <c r="D23" s="21">
        <f>C23-$F$8</f>
        <v>827.59999999999945</v>
      </c>
      <c r="E23" s="17"/>
      <c r="F23" s="21">
        <f>$E$5+(D23/$B$2)</f>
        <v>1.3227899999999999</v>
      </c>
      <c r="G23" s="17"/>
      <c r="H23" s="10"/>
      <c r="I23" s="7">
        <v>7</v>
      </c>
      <c r="J23" s="19">
        <f>I23*$B$9</f>
        <v>1008</v>
      </c>
      <c r="K23" s="21">
        <f>J23-$M$8</f>
        <v>824.09999999999877</v>
      </c>
      <c r="L23" s="17"/>
      <c r="M23" s="21">
        <f>$L$4-(K23/$I$2)</f>
        <v>1.1681800000000002</v>
      </c>
      <c r="N23" s="17"/>
      <c r="O23" s="1"/>
      <c r="P23" s="7">
        <v>7</v>
      </c>
      <c r="Q23" s="19">
        <f>P23*$B$9</f>
        <v>1008</v>
      </c>
      <c r="R23" s="21">
        <f>Q23-$F$8</f>
        <v>827.59999999999945</v>
      </c>
      <c r="S23" s="25"/>
      <c r="T23" s="21">
        <f>$S$5+(R23/$P$2)</f>
        <v>1.31134</v>
      </c>
      <c r="U23" s="17"/>
      <c r="V23" s="1"/>
      <c r="W23" s="1"/>
      <c r="X23" s="1"/>
      <c r="Y23" s="1"/>
      <c r="Z23" s="1"/>
    </row>
    <row r="24" spans="1:26" ht="15.75" x14ac:dyDescent="0.25">
      <c r="A24" s="1"/>
      <c r="B24" s="4"/>
      <c r="C24" s="9">
        <f>C23+72</f>
        <v>1080</v>
      </c>
      <c r="D24" s="14"/>
      <c r="E24" s="15">
        <f>(D23+D25)/2</f>
        <v>899.59999999999945</v>
      </c>
      <c r="F24" s="16"/>
      <c r="G24" s="15">
        <f>$E$5+(E24/$B$2)</f>
        <v>1.32999</v>
      </c>
      <c r="H24" s="10"/>
      <c r="I24" s="4"/>
      <c r="J24" s="9">
        <f>J23+72</f>
        <v>1080</v>
      </c>
      <c r="K24" s="14"/>
      <c r="L24" s="15">
        <f t="shared" si="0"/>
        <v>896.09999999999877</v>
      </c>
      <c r="M24" s="16"/>
      <c r="N24" s="15">
        <f>$L$4-(L24/$I$2)</f>
        <v>1.1609800000000001</v>
      </c>
      <c r="P24" s="4"/>
      <c r="Q24" s="9">
        <f>Q23+72</f>
        <v>1080</v>
      </c>
      <c r="R24" s="14"/>
      <c r="S24" s="27">
        <f>(R23+R25)/2</f>
        <v>899.59999999999945</v>
      </c>
      <c r="T24" s="16"/>
      <c r="U24" s="15">
        <f>$S$5+(S24/$B$2)</f>
        <v>1.31854</v>
      </c>
      <c r="V24" s="1"/>
      <c r="W24" s="1"/>
      <c r="X24" s="1"/>
      <c r="Y24" s="1"/>
      <c r="Z24" s="1"/>
    </row>
    <row r="25" spans="1:26" s="2" customFormat="1" ht="15.75" x14ac:dyDescent="0.25">
      <c r="A25" s="1"/>
      <c r="B25" s="7">
        <v>8</v>
      </c>
      <c r="C25" s="19">
        <f>B25*$B$9</f>
        <v>1152</v>
      </c>
      <c r="D25" s="21">
        <f>C25-$F$8</f>
        <v>971.59999999999945</v>
      </c>
      <c r="E25" s="17"/>
      <c r="F25" s="21">
        <f>$E$5+(D25/$B$2)</f>
        <v>1.3371899999999999</v>
      </c>
      <c r="G25" s="17"/>
      <c r="H25" s="10"/>
      <c r="I25" s="7">
        <v>8</v>
      </c>
      <c r="J25" s="19">
        <f>I25*$B$9</f>
        <v>1152</v>
      </c>
      <c r="K25" s="21">
        <f>J25-$M$8</f>
        <v>968.09999999999877</v>
      </c>
      <c r="L25" s="17"/>
      <c r="M25" s="21">
        <f>$L$4-(K25/$I$2)</f>
        <v>1.1537800000000002</v>
      </c>
      <c r="N25" s="17"/>
      <c r="O25" s="1"/>
      <c r="P25" s="7">
        <v>8</v>
      </c>
      <c r="Q25" s="19">
        <f>P25*$B$9</f>
        <v>1152</v>
      </c>
      <c r="R25" s="21">
        <f>Q25-$F$8</f>
        <v>971.59999999999945</v>
      </c>
      <c r="S25" s="25"/>
      <c r="T25" s="21">
        <f>$S$5+(R25/$P$2)</f>
        <v>1.3257399999999999</v>
      </c>
      <c r="U25" s="17"/>
      <c r="V25" s="1"/>
      <c r="W25" s="1"/>
      <c r="X25" s="1"/>
      <c r="Y25" s="1"/>
      <c r="Z25" s="1"/>
    </row>
    <row r="26" spans="1:26" ht="15.75" x14ac:dyDescent="0.25">
      <c r="A26" s="1"/>
      <c r="B26" s="4"/>
      <c r="C26" s="9">
        <f>C25+72</f>
        <v>1224</v>
      </c>
      <c r="D26" s="14"/>
      <c r="E26" s="15">
        <f>(D25+D27)/2</f>
        <v>1043.5999999999995</v>
      </c>
      <c r="F26" s="16"/>
      <c r="G26" s="15">
        <f>$E$5+(E26/$B$2)</f>
        <v>1.34439</v>
      </c>
      <c r="H26" s="10"/>
      <c r="I26" s="4"/>
      <c r="J26" s="9">
        <f>J25+72</f>
        <v>1224</v>
      </c>
      <c r="K26" s="14"/>
      <c r="L26" s="15">
        <f t="shared" si="0"/>
        <v>1040.0999999999988</v>
      </c>
      <c r="M26" s="16"/>
      <c r="N26" s="15">
        <f>$L$4-(L26/$I$2)</f>
        <v>1.1465800000000002</v>
      </c>
      <c r="P26" s="4"/>
      <c r="Q26" s="9">
        <f>Q25+72</f>
        <v>1224</v>
      </c>
      <c r="R26" s="14"/>
      <c r="S26" s="27">
        <f>(R25+R27)/2</f>
        <v>1043.5999999999995</v>
      </c>
      <c r="T26" s="16"/>
      <c r="U26" s="15">
        <f>$S$5+(S26/$B$2)</f>
        <v>1.33294</v>
      </c>
      <c r="V26" s="1"/>
      <c r="W26" s="1"/>
      <c r="X26" s="1"/>
      <c r="Y26" s="1"/>
      <c r="Z26" s="1"/>
    </row>
    <row r="27" spans="1:26" s="2" customFormat="1" ht="15.75" x14ac:dyDescent="0.25">
      <c r="A27" s="1"/>
      <c r="B27" s="7">
        <v>9</v>
      </c>
      <c r="C27" s="19">
        <f>B27*$B$9</f>
        <v>1296</v>
      </c>
      <c r="D27" s="21">
        <f>C27-$F$8</f>
        <v>1115.5999999999995</v>
      </c>
      <c r="E27" s="17"/>
      <c r="F27" s="21">
        <f>$E$5+(D27/$B$2)</f>
        <v>1.3515899999999998</v>
      </c>
      <c r="G27" s="17"/>
      <c r="H27" s="10"/>
      <c r="I27" s="7">
        <v>9</v>
      </c>
      <c r="J27" s="19">
        <f>I27*$B$9</f>
        <v>1296</v>
      </c>
      <c r="K27" s="21">
        <f>J27-$M$8</f>
        <v>1112.0999999999988</v>
      </c>
      <c r="L27" s="17"/>
      <c r="M27" s="21">
        <f>$L$4-(K27/$I$2)</f>
        <v>1.1393800000000003</v>
      </c>
      <c r="N27" s="17"/>
      <c r="O27" s="1"/>
      <c r="P27" s="7">
        <v>9</v>
      </c>
      <c r="Q27" s="19">
        <f>P27*$B$9</f>
        <v>1296</v>
      </c>
      <c r="R27" s="21">
        <f>Q27-$F$8</f>
        <v>1115.5999999999995</v>
      </c>
      <c r="S27" s="25"/>
      <c r="T27" s="21">
        <f>$S$5+(R27/$P$2)</f>
        <v>1.3401399999999999</v>
      </c>
      <c r="U27" s="17"/>
      <c r="V27" s="1"/>
      <c r="W27" s="1"/>
      <c r="X27" s="1"/>
      <c r="Y27" s="1"/>
      <c r="Z27" s="1"/>
    </row>
    <row r="28" spans="1:26" ht="15.75" x14ac:dyDescent="0.25">
      <c r="A28" s="1"/>
      <c r="B28" s="4"/>
      <c r="C28" s="9">
        <f>C27+72</f>
        <v>1368</v>
      </c>
      <c r="D28" s="14"/>
      <c r="E28" s="15">
        <f>(D27+D29)/2</f>
        <v>1187.5999999999995</v>
      </c>
      <c r="F28" s="16"/>
      <c r="G28" s="15">
        <f>$E$5+(E28/$B$2)</f>
        <v>1.3587899999999999</v>
      </c>
      <c r="H28" s="10"/>
      <c r="I28" s="4"/>
      <c r="J28" s="9">
        <f>J27+72</f>
        <v>1368</v>
      </c>
      <c r="K28" s="14"/>
      <c r="L28" s="15">
        <f t="shared" si="0"/>
        <v>1184.0999999999988</v>
      </c>
      <c r="M28" s="16"/>
      <c r="N28" s="15">
        <f>$L$4-(L28/$I$2)</f>
        <v>1.1321800000000002</v>
      </c>
      <c r="P28" s="4"/>
      <c r="Q28" s="9">
        <f>Q27+72</f>
        <v>1368</v>
      </c>
      <c r="R28" s="14"/>
      <c r="S28" s="27">
        <f>(R27+R29)/2</f>
        <v>1187.5999999999995</v>
      </c>
      <c r="T28" s="16"/>
      <c r="U28" s="15">
        <f>$S$5+(S28/$B$2)</f>
        <v>1.34734</v>
      </c>
      <c r="V28" s="1"/>
      <c r="W28" s="1"/>
      <c r="X28" s="1"/>
      <c r="Y28" s="1"/>
      <c r="Z28" s="1"/>
    </row>
    <row r="29" spans="1:26" s="2" customFormat="1" ht="15.75" x14ac:dyDescent="0.25">
      <c r="A29" s="1"/>
      <c r="B29" s="7">
        <v>10</v>
      </c>
      <c r="C29" s="19">
        <f>B29*$B$9</f>
        <v>1440</v>
      </c>
      <c r="D29" s="21">
        <f>C29-$F$8</f>
        <v>1259.5999999999995</v>
      </c>
      <c r="E29" s="17"/>
      <c r="F29" s="21">
        <f>$E$5+(D29/$B$2)</f>
        <v>1.3659899999999998</v>
      </c>
      <c r="G29" s="17"/>
      <c r="H29" s="10"/>
      <c r="I29" s="7">
        <v>10</v>
      </c>
      <c r="J29" s="19">
        <f>I29*$B$9</f>
        <v>1440</v>
      </c>
      <c r="K29" s="21">
        <f>J29-$M$8</f>
        <v>1256.0999999999988</v>
      </c>
      <c r="L29" s="17"/>
      <c r="M29" s="21">
        <f>$L$4-(K29/$I$2)</f>
        <v>1.1249800000000003</v>
      </c>
      <c r="N29" s="17"/>
      <c r="O29" s="1"/>
      <c r="P29" s="7">
        <v>10</v>
      </c>
      <c r="Q29" s="19">
        <f>P29*$B$9</f>
        <v>1440</v>
      </c>
      <c r="R29" s="21">
        <f>Q29-$F$8</f>
        <v>1259.5999999999995</v>
      </c>
      <c r="S29" s="25"/>
      <c r="T29" s="21">
        <f>$S$5+(R29/$P$2)</f>
        <v>1.3545399999999999</v>
      </c>
      <c r="U29" s="17"/>
      <c r="V29" s="1"/>
      <c r="W29" s="1"/>
      <c r="X29" s="1"/>
      <c r="Y29" s="1"/>
      <c r="Z29" s="1"/>
    </row>
    <row r="30" spans="1:26" ht="15.75" x14ac:dyDescent="0.25">
      <c r="A30" s="1"/>
      <c r="B30" s="4"/>
      <c r="C30" s="9">
        <f>C29+72</f>
        <v>1512</v>
      </c>
      <c r="D30" s="14"/>
      <c r="E30" s="15">
        <f>(D29+D31)/2</f>
        <v>1331.5999999999995</v>
      </c>
      <c r="F30" s="16"/>
      <c r="G30" s="15">
        <f>$E$5+(E30/$B$2)</f>
        <v>1.3731899999999999</v>
      </c>
      <c r="H30" s="10"/>
      <c r="I30" s="4"/>
      <c r="J30" s="9">
        <f>J29+72</f>
        <v>1512</v>
      </c>
      <c r="K30" s="14"/>
      <c r="L30" s="15">
        <f>(K29+K31)/2</f>
        <v>1328.0999999999988</v>
      </c>
      <c r="M30" s="16"/>
      <c r="N30" s="15">
        <f>$L$4-(L30/$I$2)</f>
        <v>1.1177800000000002</v>
      </c>
      <c r="P30" s="4"/>
      <c r="Q30" s="9">
        <f>Q29+72</f>
        <v>1512</v>
      </c>
      <c r="R30" s="14"/>
      <c r="S30" s="27">
        <f>(R29+R31)/2</f>
        <v>1331.5999999999995</v>
      </c>
      <c r="T30" s="16"/>
      <c r="U30" s="15">
        <f>$S$5+(S30/$B$2)</f>
        <v>1.36174</v>
      </c>
      <c r="V30" s="1"/>
      <c r="W30" s="1"/>
      <c r="X30" s="1"/>
      <c r="Y30" s="1"/>
      <c r="Z30" s="1"/>
    </row>
    <row r="31" spans="1:26" s="2" customFormat="1" ht="15.75" x14ac:dyDescent="0.25">
      <c r="A31" s="1"/>
      <c r="B31" s="7">
        <v>11</v>
      </c>
      <c r="C31" s="19">
        <f>B31*$B$9</f>
        <v>1584</v>
      </c>
      <c r="D31" s="21">
        <f>C31-$F$8</f>
        <v>1403.5999999999995</v>
      </c>
      <c r="E31" s="17"/>
      <c r="F31" s="21">
        <f>$E$5+(D31/$B$2)</f>
        <v>1.38039</v>
      </c>
      <c r="G31" s="17"/>
      <c r="H31" s="10"/>
      <c r="I31" s="7">
        <v>11</v>
      </c>
      <c r="J31" s="19">
        <f>I31*$B$9</f>
        <v>1584</v>
      </c>
      <c r="K31" s="21">
        <f>J31-$M$8</f>
        <v>1400.0999999999988</v>
      </c>
      <c r="L31" s="17"/>
      <c r="M31" s="21">
        <f>$L$4-(K31/$I$2)</f>
        <v>1.1105800000000001</v>
      </c>
      <c r="N31" s="17"/>
      <c r="O31" s="1"/>
      <c r="P31" s="7">
        <v>11</v>
      </c>
      <c r="Q31" s="19">
        <f>P31*$B$9</f>
        <v>1584</v>
      </c>
      <c r="R31" s="21">
        <f>Q31-$F$8</f>
        <v>1403.5999999999995</v>
      </c>
      <c r="S31" s="25"/>
      <c r="T31" s="21">
        <f>$S$5+(R31/$P$2)</f>
        <v>1.36894</v>
      </c>
      <c r="U31" s="17"/>
      <c r="V31" s="1"/>
      <c r="W31" s="1"/>
      <c r="X31" s="1"/>
      <c r="Y31" s="1"/>
      <c r="Z31" s="1"/>
    </row>
    <row r="32" spans="1:26" ht="15.75" x14ac:dyDescent="0.25">
      <c r="A32" s="1"/>
      <c r="B32" s="4"/>
      <c r="C32" s="9">
        <f>C31+72</f>
        <v>1656</v>
      </c>
      <c r="D32" s="16"/>
      <c r="E32" s="15">
        <f>(D31+D33)/2</f>
        <v>1475.5999999999995</v>
      </c>
      <c r="F32" s="16"/>
      <c r="G32" s="15">
        <f>$E$5+(E32/$B$2)</f>
        <v>1.3875899999999999</v>
      </c>
      <c r="H32" s="10"/>
      <c r="I32" s="4"/>
      <c r="J32" s="9">
        <f>J31+72</f>
        <v>1656</v>
      </c>
      <c r="K32" s="16"/>
      <c r="L32" s="15">
        <f t="shared" si="0"/>
        <v>1472.0999999999988</v>
      </c>
      <c r="M32" s="16"/>
      <c r="N32" s="15">
        <f>$L$4-(L32/$I$2)</f>
        <v>1.1033800000000002</v>
      </c>
      <c r="P32" s="4"/>
      <c r="Q32" s="9">
        <f>Q31+72</f>
        <v>1656</v>
      </c>
      <c r="R32" s="16"/>
      <c r="S32" s="27">
        <f>(R31+R33)/2</f>
        <v>1475.5999999999995</v>
      </c>
      <c r="T32" s="16"/>
      <c r="U32" s="15">
        <f>$S$5+(S32/$B$2)</f>
        <v>1.3761399999999999</v>
      </c>
      <c r="V32" s="1"/>
      <c r="W32" s="1"/>
      <c r="X32" s="1"/>
      <c r="Y32" s="1"/>
      <c r="Z32" s="1"/>
    </row>
    <row r="33" spans="1:26" s="2" customFormat="1" ht="15.75" x14ac:dyDescent="0.25">
      <c r="A33" s="1"/>
      <c r="B33" s="7">
        <v>12</v>
      </c>
      <c r="C33" s="19">
        <f>B33*$B$9</f>
        <v>1728</v>
      </c>
      <c r="D33" s="21">
        <f>C33-$F$8</f>
        <v>1547.5999999999995</v>
      </c>
      <c r="E33" s="17"/>
      <c r="F33" s="21">
        <f>$E$5+(D33/$B$2)</f>
        <v>1.39479</v>
      </c>
      <c r="G33" s="17"/>
      <c r="H33" s="10"/>
      <c r="I33" s="7">
        <v>12</v>
      </c>
      <c r="J33" s="19">
        <f>I33*$B$9</f>
        <v>1728</v>
      </c>
      <c r="K33" s="21">
        <f>J33-$M$8</f>
        <v>1544.0999999999988</v>
      </c>
      <c r="L33" s="17"/>
      <c r="M33" s="21">
        <f>$L$4-(K33/$I$2)</f>
        <v>1.0961800000000002</v>
      </c>
      <c r="N33" s="17"/>
      <c r="O33" s="1"/>
      <c r="P33" s="7">
        <v>12</v>
      </c>
      <c r="Q33" s="19">
        <f>P33*$B$9</f>
        <v>1728</v>
      </c>
      <c r="R33" s="21">
        <f>Q33-$F$8</f>
        <v>1547.5999999999995</v>
      </c>
      <c r="S33" s="25"/>
      <c r="T33" s="21">
        <f>$S$5+(R33/$P$2)</f>
        <v>1.38334</v>
      </c>
      <c r="U33" s="17"/>
      <c r="V33" s="1"/>
      <c r="W33" s="1"/>
      <c r="X33" s="1"/>
      <c r="Y33" s="1"/>
      <c r="Z33" s="1"/>
    </row>
    <row r="34" spans="1:26" s="2" customFormat="1" ht="15.75" x14ac:dyDescent="0.25">
      <c r="A34" s="1"/>
      <c r="B34" s="4"/>
      <c r="C34" s="9">
        <f>C33+72</f>
        <v>1800</v>
      </c>
      <c r="D34" s="16"/>
      <c r="E34" s="15">
        <f>(D33+D35)/2</f>
        <v>1619.5999999999995</v>
      </c>
      <c r="F34" s="16"/>
      <c r="G34" s="15">
        <f>$E$5+(E34/$B$2)</f>
        <v>1.4019899999999998</v>
      </c>
      <c r="H34" s="10"/>
      <c r="I34" s="4"/>
      <c r="J34" s="9">
        <f>J33+72</f>
        <v>1800</v>
      </c>
      <c r="K34" s="16"/>
      <c r="L34" s="15">
        <f>(K33+K35)/2</f>
        <v>1616.0999999999988</v>
      </c>
      <c r="M34" s="16"/>
      <c r="N34" s="15">
        <f>$L$4-(L34/$I$2)</f>
        <v>1.0889800000000003</v>
      </c>
      <c r="O34" s="1"/>
      <c r="P34" s="4"/>
      <c r="Q34" s="9">
        <f>Q33+72</f>
        <v>1800</v>
      </c>
      <c r="R34" s="16"/>
      <c r="S34" s="27">
        <f>(R33+R35)/2</f>
        <v>1619.5999999999995</v>
      </c>
      <c r="T34" s="16"/>
      <c r="U34" s="15">
        <f>$S$5+(S34/$B$2)</f>
        <v>1.3905399999999999</v>
      </c>
      <c r="V34" s="1"/>
      <c r="W34" s="1"/>
      <c r="X34" s="1"/>
      <c r="Y34" s="1"/>
      <c r="Z34" s="1"/>
    </row>
    <row r="35" spans="1:26" s="2" customFormat="1" ht="15.75" x14ac:dyDescent="0.25">
      <c r="A35" s="1"/>
      <c r="B35" s="7">
        <v>13</v>
      </c>
      <c r="C35" s="19">
        <f>B35*$B$9</f>
        <v>1872</v>
      </c>
      <c r="D35" s="21">
        <f>C35-$F$8</f>
        <v>1691.5999999999995</v>
      </c>
      <c r="E35" s="17"/>
      <c r="F35" s="21">
        <f>$E$5+(D35/$B$2)</f>
        <v>1.4091899999999999</v>
      </c>
      <c r="G35" s="17"/>
      <c r="H35" s="10"/>
      <c r="I35" s="7">
        <v>13</v>
      </c>
      <c r="J35" s="19">
        <f>I35*$B$9</f>
        <v>1872</v>
      </c>
      <c r="K35" s="21">
        <f>J35-$M$8</f>
        <v>1688.0999999999988</v>
      </c>
      <c r="L35" s="17"/>
      <c r="M35" s="21">
        <f>$L$4-(K35/$I$2)</f>
        <v>1.0817800000000002</v>
      </c>
      <c r="N35" s="17"/>
      <c r="O35" s="1"/>
      <c r="P35" s="7">
        <v>13</v>
      </c>
      <c r="Q35" s="19">
        <f>P35*$B$9</f>
        <v>1872</v>
      </c>
      <c r="R35" s="21">
        <f>Q35-$F$8</f>
        <v>1691.5999999999995</v>
      </c>
      <c r="S35" s="25"/>
      <c r="T35" s="21">
        <f>$S$5+(R35/$P$2)</f>
        <v>1.39774</v>
      </c>
      <c r="U35" s="17"/>
      <c r="V35" s="1"/>
      <c r="W35" s="1"/>
      <c r="X35" s="1"/>
      <c r="Y35" s="1"/>
      <c r="Z35" s="1"/>
    </row>
    <row r="36" spans="1:26" s="2" customFormat="1" ht="15.75" x14ac:dyDescent="0.25">
      <c r="A36" s="1"/>
      <c r="B36" s="4"/>
      <c r="C36" s="9">
        <f>C35+72</f>
        <v>1944</v>
      </c>
      <c r="D36" s="16"/>
      <c r="E36" s="15">
        <f>(D35+D37)/2</f>
        <v>1763.5999999999995</v>
      </c>
      <c r="F36" s="16"/>
      <c r="G36" s="15">
        <f>$E$5+(E36/$B$2)</f>
        <v>1.4163899999999998</v>
      </c>
      <c r="H36" s="10"/>
      <c r="I36" s="4"/>
      <c r="J36" s="9">
        <f>J35+72</f>
        <v>1944</v>
      </c>
      <c r="K36" s="16"/>
      <c r="L36" s="15">
        <f>(K35+K37)/2</f>
        <v>1760.0999999999988</v>
      </c>
      <c r="M36" s="16"/>
      <c r="N36" s="15">
        <f>$L$4-(L36/$I$2)</f>
        <v>1.0745800000000001</v>
      </c>
      <c r="O36" s="1"/>
      <c r="P36" s="4"/>
      <c r="Q36" s="9">
        <f>Q35+72</f>
        <v>1944</v>
      </c>
      <c r="R36" s="16"/>
      <c r="S36" s="27">
        <f>(R35+R37)/2</f>
        <v>1763.5999999999995</v>
      </c>
      <c r="T36" s="16"/>
      <c r="U36" s="15">
        <f>$S$5+(S36/$B$2)</f>
        <v>1.4049399999999999</v>
      </c>
      <c r="V36" s="1"/>
      <c r="W36" s="1"/>
      <c r="X36" s="1"/>
      <c r="Y36" s="1"/>
      <c r="Z36" s="1"/>
    </row>
    <row r="37" spans="1:26" s="2" customFormat="1" ht="15.75" x14ac:dyDescent="0.25">
      <c r="A37" s="1"/>
      <c r="B37" s="7">
        <v>14</v>
      </c>
      <c r="C37" s="19">
        <f>B37*$B$9</f>
        <v>2016</v>
      </c>
      <c r="D37" s="21">
        <f>C37-$F$8</f>
        <v>1835.5999999999995</v>
      </c>
      <c r="E37" s="17"/>
      <c r="F37" s="21">
        <f>$E$5+(D37/$B$2)</f>
        <v>1.4235899999999999</v>
      </c>
      <c r="G37" s="17"/>
      <c r="H37" s="10"/>
      <c r="I37" s="7">
        <v>14</v>
      </c>
      <c r="J37" s="19">
        <f>I37*$B$9</f>
        <v>2016</v>
      </c>
      <c r="K37" s="21">
        <f>J37-$M$8</f>
        <v>1832.0999999999988</v>
      </c>
      <c r="L37" s="17"/>
      <c r="M37" s="21">
        <f>$L$4-(K37/$I$2)</f>
        <v>1.0673800000000002</v>
      </c>
      <c r="N37" s="17"/>
      <c r="O37" s="1"/>
      <c r="P37" s="7">
        <v>14</v>
      </c>
      <c r="Q37" s="19">
        <f>P37*$B$9</f>
        <v>2016</v>
      </c>
      <c r="R37" s="21">
        <f>Q37-$F$8</f>
        <v>1835.5999999999995</v>
      </c>
      <c r="S37" s="25"/>
      <c r="T37" s="21">
        <f>$S$5+(R37/$P$2)</f>
        <v>1.41214</v>
      </c>
      <c r="U37" s="17"/>
      <c r="V37" s="1"/>
      <c r="W37" s="1"/>
      <c r="X37" s="1"/>
      <c r="Y37" s="1"/>
      <c r="Z37" s="1"/>
    </row>
    <row r="38" spans="1:26" s="2" customFormat="1" ht="15.75" x14ac:dyDescent="0.25">
      <c r="A38" s="1"/>
      <c r="B38" s="4"/>
      <c r="C38" s="9">
        <f>C37+72</f>
        <v>2088</v>
      </c>
      <c r="D38" s="16"/>
      <c r="E38" s="15">
        <f>(D37+D39)/2</f>
        <v>1907.5999999999995</v>
      </c>
      <c r="F38" s="16"/>
      <c r="G38" s="15">
        <f>$E$5+(E38/$B$2)</f>
        <v>1.43079</v>
      </c>
      <c r="H38" s="10"/>
      <c r="I38" s="4"/>
      <c r="J38" s="9">
        <f>J37+72</f>
        <v>2088</v>
      </c>
      <c r="K38" s="16"/>
      <c r="L38" s="15">
        <f>(K37+K39)/2</f>
        <v>1904.0999999999988</v>
      </c>
      <c r="M38" s="16"/>
      <c r="N38" s="15">
        <f>$L$4-(L38/$I$2)</f>
        <v>1.0601800000000001</v>
      </c>
      <c r="O38" s="1"/>
      <c r="P38" s="4"/>
      <c r="Q38" s="9">
        <f>Q37+72</f>
        <v>2088</v>
      </c>
      <c r="R38" s="16"/>
      <c r="S38" s="27">
        <f>(R37+R39)/2</f>
        <v>1907.5999999999995</v>
      </c>
      <c r="T38" s="16"/>
      <c r="U38" s="15">
        <f>$S$5+(S38/$B$2)</f>
        <v>1.41934</v>
      </c>
      <c r="V38" s="1"/>
      <c r="W38" s="1"/>
      <c r="X38" s="1"/>
      <c r="Y38" s="1"/>
      <c r="Z38" s="1"/>
    </row>
    <row r="39" spans="1:26" s="2" customFormat="1" ht="15.75" x14ac:dyDescent="0.25">
      <c r="A39" s="1"/>
      <c r="B39" s="7">
        <v>15</v>
      </c>
      <c r="C39" s="19">
        <f>B39*$B$9</f>
        <v>2160</v>
      </c>
      <c r="D39" s="21">
        <f>C39-$F$8</f>
        <v>1979.5999999999995</v>
      </c>
      <c r="E39" s="17"/>
      <c r="F39" s="21">
        <f>$E$5+(D39/$B$2)</f>
        <v>1.4379899999999999</v>
      </c>
      <c r="G39" s="17"/>
      <c r="H39" s="10"/>
      <c r="I39" s="7">
        <v>15</v>
      </c>
      <c r="J39" s="19">
        <f>I39*$B$9</f>
        <v>2160</v>
      </c>
      <c r="K39" s="21">
        <f>J39-$M$8</f>
        <v>1976.0999999999988</v>
      </c>
      <c r="L39" s="17"/>
      <c r="M39" s="21">
        <f>$L$4-(K39/$I$2)</f>
        <v>1.0529800000000002</v>
      </c>
      <c r="N39" s="17"/>
      <c r="O39" s="1"/>
      <c r="P39" s="7">
        <v>15</v>
      </c>
      <c r="Q39" s="19">
        <f>P39*$B$9</f>
        <v>2160</v>
      </c>
      <c r="R39" s="21">
        <f>Q39-$F$8</f>
        <v>1979.5999999999995</v>
      </c>
      <c r="S39" s="25"/>
      <c r="T39" s="21">
        <f>$S$5+(R39/$P$2)</f>
        <v>1.4265399999999999</v>
      </c>
      <c r="U39" s="17"/>
      <c r="V39" s="1"/>
      <c r="W39" s="1"/>
      <c r="X39" s="1"/>
      <c r="Y39" s="1"/>
      <c r="Z39" s="1"/>
    </row>
    <row r="40" spans="1:26" s="2" customFormat="1" ht="15.75" x14ac:dyDescent="0.25">
      <c r="A40" s="1"/>
      <c r="B40" s="4"/>
      <c r="C40" s="9">
        <f>C39+72</f>
        <v>2232</v>
      </c>
      <c r="D40" s="16"/>
      <c r="E40" s="15">
        <f>(D39+D41)/2</f>
        <v>2051.5999999999995</v>
      </c>
      <c r="F40" s="16"/>
      <c r="G40" s="15">
        <f>$E$5+(E40/$B$2)</f>
        <v>1.44519</v>
      </c>
      <c r="H40" s="10"/>
      <c r="I40" s="4"/>
      <c r="J40" s="9">
        <f>J39+72</f>
        <v>2232</v>
      </c>
      <c r="K40" s="16"/>
      <c r="L40" s="15">
        <f>(K39+K41)/2</f>
        <v>2048.0999999999985</v>
      </c>
      <c r="M40" s="16"/>
      <c r="N40" s="15">
        <f>$L$4-(L40/$I$2)</f>
        <v>1.0457800000000002</v>
      </c>
      <c r="O40" s="1"/>
      <c r="P40" s="4"/>
      <c r="Q40" s="9">
        <f>Q39+72</f>
        <v>2232</v>
      </c>
      <c r="R40" s="16"/>
      <c r="S40" s="27">
        <f>(R39+R41)/2</f>
        <v>2051.5999999999995</v>
      </c>
      <c r="T40" s="16"/>
      <c r="U40" s="15">
        <f>$S$5+(S40/$B$2)</f>
        <v>1.43374</v>
      </c>
      <c r="V40" s="1"/>
      <c r="W40" s="1"/>
      <c r="X40" s="1"/>
      <c r="Y40" s="1"/>
      <c r="Z40" s="1"/>
    </row>
    <row r="41" spans="1:26" s="2" customFormat="1" ht="15.75" x14ac:dyDescent="0.25">
      <c r="A41" s="1"/>
      <c r="B41" s="7">
        <v>16</v>
      </c>
      <c r="C41" s="19">
        <f>B41*$B$9</f>
        <v>2304</v>
      </c>
      <c r="D41" s="21">
        <f>C41-$F$8</f>
        <v>2123.5999999999995</v>
      </c>
      <c r="E41" s="17"/>
      <c r="F41" s="21">
        <f>$E$5+(D41/$B$2)</f>
        <v>1.4523899999999998</v>
      </c>
      <c r="G41" s="17"/>
      <c r="H41" s="10"/>
      <c r="I41" s="7">
        <v>16</v>
      </c>
      <c r="J41" s="19">
        <f>I41*$B$9</f>
        <v>2304</v>
      </c>
      <c r="K41" s="21">
        <f>J41-$M$8</f>
        <v>2120.0999999999985</v>
      </c>
      <c r="L41" s="17"/>
      <c r="M41" s="21">
        <f>$L$4-(K41/$I$2)</f>
        <v>1.0385800000000003</v>
      </c>
      <c r="N41" s="17"/>
      <c r="O41" s="1"/>
      <c r="P41" s="7">
        <v>16</v>
      </c>
      <c r="Q41" s="19">
        <f>P41*$B$9</f>
        <v>2304</v>
      </c>
      <c r="R41" s="21">
        <f>Q41-$F$8</f>
        <v>2123.5999999999995</v>
      </c>
      <c r="S41" s="25"/>
      <c r="T41" s="21">
        <f>$S$5+(R41/$P$2)</f>
        <v>1.4409399999999999</v>
      </c>
      <c r="U41" s="17"/>
      <c r="V41" s="1"/>
      <c r="W41" s="1"/>
      <c r="X41" s="1"/>
      <c r="Y41" s="1"/>
      <c r="Z41" s="1"/>
    </row>
    <row r="42" spans="1:26" s="2" customFormat="1" ht="15.75" x14ac:dyDescent="0.25">
      <c r="A42" s="1"/>
      <c r="B42" s="4"/>
      <c r="C42" s="9">
        <f>C41+72</f>
        <v>2376</v>
      </c>
      <c r="D42" s="16"/>
      <c r="E42" s="15">
        <f>(D41+D43)/2</f>
        <v>2195.5999999999995</v>
      </c>
      <c r="F42" s="16"/>
      <c r="G42" s="15">
        <f>$E$5+(E42/$B$2)</f>
        <v>1.4595899999999999</v>
      </c>
      <c r="H42" s="10"/>
      <c r="I42" s="4"/>
      <c r="J42" s="9">
        <f>J41+72</f>
        <v>2376</v>
      </c>
      <c r="K42" s="16"/>
      <c r="L42" s="15">
        <f>(K41+K43)/2</f>
        <v>2192.0999999999985</v>
      </c>
      <c r="M42" s="16"/>
      <c r="N42" s="15">
        <f>$L$4-(L42/$I$2)</f>
        <v>1.0313800000000002</v>
      </c>
      <c r="O42" s="1"/>
      <c r="P42" s="4"/>
      <c r="Q42" s="9">
        <f>Q41+72</f>
        <v>2376</v>
      </c>
      <c r="R42" s="16"/>
      <c r="S42" s="27">
        <f>(R41+R43)/2</f>
        <v>2195.5999999999995</v>
      </c>
      <c r="T42" s="16"/>
      <c r="U42" s="15">
        <f>$S$5+(S42/$B$2)</f>
        <v>1.44814</v>
      </c>
      <c r="V42" s="1"/>
      <c r="W42" s="1"/>
      <c r="X42" s="1"/>
      <c r="Y42" s="1"/>
      <c r="Z42" s="1"/>
    </row>
    <row r="43" spans="1:26" s="2" customFormat="1" ht="15.75" x14ac:dyDescent="0.25">
      <c r="A43" s="1"/>
      <c r="B43" s="7">
        <v>17</v>
      </c>
      <c r="C43" s="19">
        <f>B43*$B$9</f>
        <v>2448</v>
      </c>
      <c r="D43" s="21">
        <f>C43-$F$8</f>
        <v>2267.5999999999995</v>
      </c>
      <c r="E43" s="17"/>
      <c r="F43" s="21">
        <f>$E$5+(D43/$B$2)</f>
        <v>1.4667899999999998</v>
      </c>
      <c r="G43" s="17"/>
      <c r="H43" s="10"/>
      <c r="I43" s="7">
        <v>17</v>
      </c>
      <c r="J43" s="19">
        <f>I43*$B$9</f>
        <v>2448</v>
      </c>
      <c r="K43" s="21">
        <f>J43-$M$8</f>
        <v>2264.0999999999985</v>
      </c>
      <c r="L43" s="17"/>
      <c r="M43" s="21">
        <f>$L$4-(K43/$I$2)</f>
        <v>1.0241800000000003</v>
      </c>
      <c r="N43" s="17"/>
      <c r="O43" s="1"/>
      <c r="P43" s="7">
        <v>17</v>
      </c>
      <c r="Q43" s="19">
        <f>P43*$B$9</f>
        <v>2448</v>
      </c>
      <c r="R43" s="21">
        <f>Q43-$F$8</f>
        <v>2267.5999999999995</v>
      </c>
      <c r="S43" s="25"/>
      <c r="T43" s="21">
        <f>$S$5+(R43/$P$2)</f>
        <v>1.4553399999999999</v>
      </c>
      <c r="U43" s="17"/>
      <c r="V43" s="1"/>
      <c r="W43" s="1"/>
      <c r="X43" s="1"/>
      <c r="Y43" s="1"/>
      <c r="Z43" s="1"/>
    </row>
    <row r="44" spans="1:26" s="2" customFormat="1" ht="15.75" x14ac:dyDescent="0.25">
      <c r="A44" s="1"/>
      <c r="B44" s="4"/>
      <c r="C44" s="9">
        <f>C43+72</f>
        <v>2520</v>
      </c>
      <c r="D44" s="16"/>
      <c r="E44" s="15">
        <f>(D43+D45)/2</f>
        <v>2339.5999999999995</v>
      </c>
      <c r="F44" s="16"/>
      <c r="G44" s="15">
        <f>$E$5+(E44/$B$2)</f>
        <v>1.4739899999999999</v>
      </c>
      <c r="H44" s="10"/>
      <c r="I44" s="4"/>
      <c r="J44" s="9">
        <f>J43+72</f>
        <v>2520</v>
      </c>
      <c r="K44" s="16"/>
      <c r="L44" s="15">
        <f>(K43+K45)/2</f>
        <v>2336.0999999999985</v>
      </c>
      <c r="M44" s="16"/>
      <c r="N44" s="15">
        <f>$L$4-(L44/$I$2)</f>
        <v>1.0169800000000002</v>
      </c>
      <c r="O44" s="1"/>
      <c r="P44" s="4"/>
      <c r="Q44" s="9">
        <f>Q43+72</f>
        <v>2520</v>
      </c>
      <c r="R44" s="16"/>
      <c r="S44" s="27">
        <f>(R43+R45)/2</f>
        <v>2339.5999999999995</v>
      </c>
      <c r="T44" s="16"/>
      <c r="U44" s="15">
        <f>$S$5+(S44/$B$2)</f>
        <v>1.46254</v>
      </c>
      <c r="V44" s="1"/>
      <c r="W44" s="1"/>
      <c r="X44" s="1"/>
      <c r="Y44" s="1"/>
      <c r="Z44" s="1"/>
    </row>
    <row r="45" spans="1:26" s="2" customFormat="1" ht="15.75" x14ac:dyDescent="0.25">
      <c r="A45" s="1"/>
      <c r="B45" s="7">
        <v>18</v>
      </c>
      <c r="C45" s="19">
        <f>B45*$B$9</f>
        <v>2592</v>
      </c>
      <c r="D45" s="21">
        <f>C45-$F$8</f>
        <v>2411.5999999999995</v>
      </c>
      <c r="E45" s="17"/>
      <c r="F45" s="21">
        <f>$E$5+(D45/$B$2)</f>
        <v>1.48119</v>
      </c>
      <c r="G45" s="17"/>
      <c r="H45" s="10"/>
      <c r="I45" s="7">
        <v>18</v>
      </c>
      <c r="J45" s="19">
        <f>I45*$B$9</f>
        <v>2592</v>
      </c>
      <c r="K45" s="21">
        <f>J45-$M$8</f>
        <v>2408.0999999999985</v>
      </c>
      <c r="L45" s="17"/>
      <c r="M45" s="21">
        <f>$L$4-(K45/$I$2)</f>
        <v>1.0097800000000001</v>
      </c>
      <c r="N45" s="17"/>
      <c r="O45" s="1"/>
      <c r="P45" s="7">
        <v>18</v>
      </c>
      <c r="Q45" s="19">
        <f>P45*$B$9</f>
        <v>2592</v>
      </c>
      <c r="R45" s="21">
        <f>Q45-$F$8</f>
        <v>2411.5999999999995</v>
      </c>
      <c r="S45" s="25"/>
      <c r="T45" s="21">
        <f>$S$5+(R45/$P$2)</f>
        <v>1.46974</v>
      </c>
      <c r="U45" s="17"/>
      <c r="V45" s="1"/>
      <c r="W45" s="1"/>
      <c r="X45" s="1"/>
      <c r="Y45" s="1"/>
      <c r="Z45" s="1"/>
    </row>
    <row r="46" spans="1:26" s="2" customFormat="1" ht="15.75" x14ac:dyDescent="0.25">
      <c r="A46" s="1"/>
      <c r="B46" s="4"/>
      <c r="C46" s="9">
        <f>C45+72</f>
        <v>2664</v>
      </c>
      <c r="D46" s="16"/>
      <c r="E46" s="15">
        <f>(D45+D47)/2</f>
        <v>2483.5999999999995</v>
      </c>
      <c r="F46" s="16"/>
      <c r="G46" s="15">
        <f>$E$5+(E46/$B$2)</f>
        <v>1.4883899999999999</v>
      </c>
      <c r="H46" s="10"/>
      <c r="I46" s="4"/>
      <c r="J46" s="9">
        <f>J45+72</f>
        <v>2664</v>
      </c>
      <c r="K46" s="16"/>
      <c r="L46" s="15">
        <f>(K45+K47)/2</f>
        <v>2480.0999999999985</v>
      </c>
      <c r="M46" s="16"/>
      <c r="N46" s="15">
        <f>$L$4-(L46/$I$2)</f>
        <v>1.0025800000000002</v>
      </c>
      <c r="O46" s="1"/>
      <c r="P46" s="4"/>
      <c r="Q46" s="9">
        <f>Q45+72</f>
        <v>2664</v>
      </c>
      <c r="R46" s="16"/>
      <c r="S46" s="27">
        <f>(R45+R47)/2</f>
        <v>2483.5999999999995</v>
      </c>
      <c r="T46" s="16"/>
      <c r="U46" s="15">
        <f>$S$5+(S46/$B$2)</f>
        <v>1.4769399999999999</v>
      </c>
      <c r="V46" s="1"/>
      <c r="W46" s="1"/>
      <c r="X46" s="1"/>
      <c r="Y46" s="1"/>
      <c r="Z46" s="1"/>
    </row>
    <row r="47" spans="1:26" s="2" customFormat="1" ht="15.75" x14ac:dyDescent="0.25">
      <c r="A47" s="1"/>
      <c r="B47" s="7">
        <v>19</v>
      </c>
      <c r="C47" s="19">
        <f>B47*$B$9</f>
        <v>2736</v>
      </c>
      <c r="D47" s="21">
        <f>C47-$F$8</f>
        <v>2555.5999999999995</v>
      </c>
      <c r="E47" s="17"/>
      <c r="F47" s="21">
        <f>$E$5+(D47/$B$2)</f>
        <v>1.49559</v>
      </c>
      <c r="G47" s="17"/>
      <c r="H47" s="10"/>
      <c r="I47" s="7">
        <v>19</v>
      </c>
      <c r="J47" s="19">
        <f>I47*$B$9</f>
        <v>2736</v>
      </c>
      <c r="K47" s="21">
        <f>J47-$M$8</f>
        <v>2552.0999999999985</v>
      </c>
      <c r="L47" s="17"/>
      <c r="M47" s="21">
        <f>$L$4-(K47/$I$2)</f>
        <v>0.99538000000000015</v>
      </c>
      <c r="N47" s="17"/>
      <c r="O47" s="1"/>
      <c r="P47" s="7">
        <v>19</v>
      </c>
      <c r="Q47" s="19">
        <f>P47*$B$9</f>
        <v>2736</v>
      </c>
      <c r="R47" s="21">
        <f>Q47-$F$8</f>
        <v>2555.5999999999995</v>
      </c>
      <c r="S47" s="25"/>
      <c r="T47" s="21">
        <f>$S$5+(R47/$P$2)</f>
        <v>1.48414</v>
      </c>
      <c r="U47" s="17"/>
      <c r="V47" s="1"/>
      <c r="W47" s="1"/>
      <c r="X47" s="1"/>
      <c r="Y47" s="1"/>
      <c r="Z47" s="1"/>
    </row>
    <row r="48" spans="1:26" s="2" customFormat="1" ht="15.75" x14ac:dyDescent="0.25">
      <c r="A48" s="1"/>
      <c r="B48" s="4"/>
      <c r="C48" s="9">
        <f>C47+72</f>
        <v>2808</v>
      </c>
      <c r="D48" s="16"/>
      <c r="E48" s="15">
        <f>(D47+D49)/2</f>
        <v>2627.5999999999995</v>
      </c>
      <c r="F48" s="16"/>
      <c r="G48" s="15">
        <f>$E$5+(E48/$B$2)</f>
        <v>1.5027899999999998</v>
      </c>
      <c r="H48" s="10"/>
      <c r="I48" s="4"/>
      <c r="J48" s="9">
        <f>J47+72</f>
        <v>2808</v>
      </c>
      <c r="K48" s="16"/>
      <c r="L48" s="15">
        <f>(K47+K49)/2</f>
        <v>2624.0999999999985</v>
      </c>
      <c r="M48" s="16"/>
      <c r="N48" s="15">
        <f>$L$4-(L48/$I$2)</f>
        <v>0.98818000000000028</v>
      </c>
      <c r="O48" s="1"/>
      <c r="P48" s="4"/>
      <c r="Q48" s="9">
        <f>Q47+72</f>
        <v>2808</v>
      </c>
      <c r="R48" s="16"/>
      <c r="S48" s="27">
        <f>(R47+R49)/2</f>
        <v>2627.5999999999995</v>
      </c>
      <c r="T48" s="16"/>
      <c r="U48" s="15">
        <f>$S$5+(S48/$B$2)</f>
        <v>1.4913399999999999</v>
      </c>
      <c r="V48" s="1"/>
      <c r="W48" s="1"/>
      <c r="X48" s="1"/>
      <c r="Y48" s="1"/>
      <c r="Z48" s="1"/>
    </row>
    <row r="49" spans="1:26" s="2" customFormat="1" ht="15.75" x14ac:dyDescent="0.25">
      <c r="A49" s="1"/>
      <c r="B49" s="7">
        <v>20</v>
      </c>
      <c r="C49" s="19">
        <f>B49*$B$9</f>
        <v>2880</v>
      </c>
      <c r="D49" s="21">
        <f>C49-$F$8</f>
        <v>2699.5999999999995</v>
      </c>
      <c r="E49" s="17"/>
      <c r="F49" s="21">
        <f>$E$5+(D49/$B$2)</f>
        <v>1.5099899999999999</v>
      </c>
      <c r="G49" s="17"/>
      <c r="H49" s="10"/>
      <c r="I49" s="7">
        <v>20</v>
      </c>
      <c r="J49" s="19">
        <f>I49*$B$9</f>
        <v>2880</v>
      </c>
      <c r="K49" s="21">
        <f>J49-$M$8</f>
        <v>2696.0999999999985</v>
      </c>
      <c r="L49" s="17"/>
      <c r="M49" s="21">
        <f>$L$4-(K49/$I$2)</f>
        <v>0.98098000000000019</v>
      </c>
      <c r="N49" s="17"/>
      <c r="O49" s="1"/>
      <c r="P49" s="7">
        <v>20</v>
      </c>
      <c r="Q49" s="19">
        <f>P49*$B$9</f>
        <v>2880</v>
      </c>
      <c r="R49" s="21">
        <f>Q49-$F$8</f>
        <v>2699.5999999999995</v>
      </c>
      <c r="S49" s="25"/>
      <c r="T49" s="21">
        <f>$S$5+(R49/$P$2)</f>
        <v>1.49854</v>
      </c>
      <c r="U49" s="17"/>
      <c r="V49" s="1"/>
      <c r="W49" s="1"/>
      <c r="X49" s="1"/>
      <c r="Y49" s="1"/>
      <c r="Z49" s="1"/>
    </row>
    <row r="50" spans="1:26" s="2" customFormat="1" ht="15.75" x14ac:dyDescent="0.25">
      <c r="A50" s="1"/>
      <c r="B50" s="4"/>
      <c r="C50" s="9">
        <f>C49+72</f>
        <v>2952</v>
      </c>
      <c r="D50" s="16"/>
      <c r="E50" s="15">
        <f>(D49+D51)/2</f>
        <v>2771.5999999999995</v>
      </c>
      <c r="F50" s="16"/>
      <c r="G50" s="15">
        <f>$E$5+(E50/$B$2)</f>
        <v>1.5171899999999998</v>
      </c>
      <c r="H50" s="10"/>
      <c r="I50" s="4"/>
      <c r="J50" s="9">
        <f>J49+72</f>
        <v>2952</v>
      </c>
      <c r="K50" s="16"/>
      <c r="L50" s="15">
        <f>(K49+K51)/2</f>
        <v>2768.0999999999985</v>
      </c>
      <c r="M50" s="16"/>
      <c r="N50" s="15">
        <f>$L$4-(L50/$I$2)</f>
        <v>0.97378000000000031</v>
      </c>
      <c r="O50" s="1"/>
      <c r="P50" s="4"/>
      <c r="Q50" s="9">
        <f>Q49+72</f>
        <v>2952</v>
      </c>
      <c r="R50" s="16"/>
      <c r="S50" s="27">
        <f>(R49+R51)/2</f>
        <v>2771.5999999999995</v>
      </c>
      <c r="T50" s="16"/>
      <c r="U50" s="15">
        <f>$S$5+(S50/$B$2)</f>
        <v>1.5057399999999999</v>
      </c>
      <c r="V50" s="1"/>
      <c r="W50" s="1"/>
      <c r="X50" s="1"/>
      <c r="Y50" s="1"/>
      <c r="Z50" s="1"/>
    </row>
    <row r="51" spans="1:26" s="2" customFormat="1" ht="15.75" x14ac:dyDescent="0.25">
      <c r="A51" s="1"/>
      <c r="B51" s="7">
        <v>21</v>
      </c>
      <c r="C51" s="19">
        <f>B51*$B$9</f>
        <v>3024</v>
      </c>
      <c r="D51" s="21">
        <f>C51-$F$8</f>
        <v>2843.5999999999995</v>
      </c>
      <c r="E51" s="17"/>
      <c r="F51" s="21">
        <f>$E$5+(D51/$B$2)</f>
        <v>1.5243899999999999</v>
      </c>
      <c r="G51" s="17"/>
      <c r="H51" s="10"/>
      <c r="I51" s="7">
        <v>21</v>
      </c>
      <c r="J51" s="19">
        <f>I51*$B$9</f>
        <v>3024</v>
      </c>
      <c r="K51" s="21">
        <f>J51-$M$8</f>
        <v>2840.0999999999985</v>
      </c>
      <c r="L51" s="17"/>
      <c r="M51" s="21">
        <f>$L$4-(K51/$I$2)</f>
        <v>0.96658000000000022</v>
      </c>
      <c r="N51" s="17"/>
      <c r="O51" s="1"/>
      <c r="P51" s="7">
        <v>21</v>
      </c>
      <c r="Q51" s="19">
        <f>P51*$B$9</f>
        <v>3024</v>
      </c>
      <c r="R51" s="21">
        <f>Q51-$F$8</f>
        <v>2843.5999999999995</v>
      </c>
      <c r="S51" s="25"/>
      <c r="T51" s="21">
        <f>$S$5+(R51/$P$2)</f>
        <v>1.51294</v>
      </c>
      <c r="U51" s="17"/>
      <c r="V51" s="1"/>
      <c r="W51" s="1"/>
      <c r="X51" s="1"/>
      <c r="Y51" s="1"/>
      <c r="Z51" s="1"/>
    </row>
    <row r="52" spans="1:26" s="2" customFormat="1" ht="15.75" x14ac:dyDescent="0.25">
      <c r="A52" s="1"/>
      <c r="B52" s="4"/>
      <c r="C52" s="9">
        <f>C51+72</f>
        <v>3096</v>
      </c>
      <c r="D52" s="16"/>
      <c r="E52" s="15">
        <f>(D51+D53)/2</f>
        <v>2915.5999999999995</v>
      </c>
      <c r="F52" s="16"/>
      <c r="G52" s="15">
        <f>$E$5+(E52/$B$2)</f>
        <v>1.53159</v>
      </c>
      <c r="H52" s="10"/>
      <c r="I52" s="4"/>
      <c r="J52" s="9">
        <f>J51+72</f>
        <v>3096</v>
      </c>
      <c r="K52" s="16"/>
      <c r="L52" s="15">
        <f>(K51+K53)/2</f>
        <v>2912.0999999999985</v>
      </c>
      <c r="M52" s="16"/>
      <c r="N52" s="15">
        <f>$L$4-(L52/$I$2)</f>
        <v>0.95938000000000023</v>
      </c>
      <c r="O52" s="1"/>
      <c r="P52" s="4"/>
      <c r="Q52" s="9">
        <f>Q51+72</f>
        <v>3096</v>
      </c>
      <c r="R52" s="16"/>
      <c r="S52" s="27">
        <f>(R51+R53)/2</f>
        <v>2915.5999999999995</v>
      </c>
      <c r="T52" s="16"/>
      <c r="U52" s="15">
        <f>$S$5+(S52/$B$2)</f>
        <v>1.52014</v>
      </c>
      <c r="V52" s="1"/>
      <c r="W52" s="1"/>
      <c r="X52" s="1"/>
      <c r="Y52" s="1"/>
      <c r="Z52" s="1"/>
    </row>
    <row r="53" spans="1:26" s="2" customFormat="1" ht="15.75" x14ac:dyDescent="0.25">
      <c r="A53" s="1"/>
      <c r="B53" s="7">
        <v>22</v>
      </c>
      <c r="C53" s="19">
        <f>B53*$B$9</f>
        <v>3168</v>
      </c>
      <c r="D53" s="21">
        <f>C53-$F$8</f>
        <v>2987.5999999999995</v>
      </c>
      <c r="E53" s="17"/>
      <c r="F53" s="21">
        <f>$E$5+(D53/$B$2)</f>
        <v>1.5387899999999999</v>
      </c>
      <c r="G53" s="17"/>
      <c r="H53" s="10"/>
      <c r="I53" s="7">
        <v>22</v>
      </c>
      <c r="J53" s="19">
        <f>I53*$B$9</f>
        <v>3168</v>
      </c>
      <c r="K53" s="21">
        <f>J53-$M$8</f>
        <v>2984.0999999999985</v>
      </c>
      <c r="L53" s="17"/>
      <c r="M53" s="21">
        <f>$L$4-(K53/$I$2)</f>
        <v>0.95218000000000025</v>
      </c>
      <c r="N53" s="17"/>
      <c r="O53" s="1"/>
      <c r="P53" s="7">
        <v>22</v>
      </c>
      <c r="Q53" s="19">
        <f>P53*$B$9</f>
        <v>3168</v>
      </c>
      <c r="R53" s="21">
        <f>Q53-$F$8</f>
        <v>2987.5999999999995</v>
      </c>
      <c r="S53" s="25"/>
      <c r="T53" s="21">
        <f>$S$5+(R53/$P$2)</f>
        <v>1.5273399999999999</v>
      </c>
      <c r="U53" s="17"/>
      <c r="V53" s="1"/>
      <c r="W53" s="1"/>
      <c r="X53" s="1"/>
      <c r="Y53" s="1"/>
      <c r="Z53" s="1"/>
    </row>
    <row r="54" spans="1:26" s="2" customFormat="1" ht="15.75" x14ac:dyDescent="0.25">
      <c r="A54" s="1"/>
      <c r="B54" s="4"/>
      <c r="C54" s="9">
        <f>C53+72</f>
        <v>3240</v>
      </c>
      <c r="D54" s="16"/>
      <c r="E54" s="15">
        <f>(D53+D55)/2</f>
        <v>3059.5999999999995</v>
      </c>
      <c r="F54" s="16"/>
      <c r="G54" s="15">
        <f>$E$5+(E54/$B$2)</f>
        <v>1.54599</v>
      </c>
      <c r="H54" s="10"/>
      <c r="I54" s="4"/>
      <c r="J54" s="9">
        <f>J53+72</f>
        <v>3240</v>
      </c>
      <c r="K54" s="16"/>
      <c r="L54" s="15">
        <f>(K53+K55)/2</f>
        <v>3056.0999999999985</v>
      </c>
      <c r="M54" s="16"/>
      <c r="N54" s="15">
        <f>$L$4-(L54/$I$2)</f>
        <v>0.94498000000000015</v>
      </c>
      <c r="O54" s="1"/>
      <c r="P54" s="4"/>
      <c r="Q54" s="9">
        <f>Q53+72</f>
        <v>3240</v>
      </c>
      <c r="R54" s="16"/>
      <c r="S54" s="27">
        <f>(R53+R55)/2</f>
        <v>3059.5999999999995</v>
      </c>
      <c r="T54" s="16"/>
      <c r="U54" s="15">
        <f>$S$5+(S54/$B$2)</f>
        <v>1.53454</v>
      </c>
      <c r="V54" s="1"/>
      <c r="W54" s="1"/>
      <c r="X54" s="1"/>
      <c r="Y54" s="1"/>
      <c r="Z54" s="1"/>
    </row>
    <row r="55" spans="1:26" s="2" customFormat="1" ht="15.75" x14ac:dyDescent="0.25">
      <c r="A55" s="1"/>
      <c r="B55" s="7">
        <v>23</v>
      </c>
      <c r="C55" s="19">
        <f>B55*$B$9</f>
        <v>3312</v>
      </c>
      <c r="D55" s="21">
        <f>C55-$F$8</f>
        <v>3131.5999999999995</v>
      </c>
      <c r="E55" s="17"/>
      <c r="F55" s="21">
        <f>$E$5+(D55/$B$2)</f>
        <v>1.5531899999999998</v>
      </c>
      <c r="G55" s="17"/>
      <c r="H55" s="10"/>
      <c r="I55" s="7">
        <v>23</v>
      </c>
      <c r="J55" s="19">
        <f>I55*$B$9</f>
        <v>3312</v>
      </c>
      <c r="K55" s="21">
        <f>J55-$M$8</f>
        <v>3128.0999999999985</v>
      </c>
      <c r="L55" s="17"/>
      <c r="M55" s="21">
        <f>$L$4-(K55/$I$2)</f>
        <v>0.93778000000000028</v>
      </c>
      <c r="N55" s="17"/>
      <c r="O55" s="1"/>
      <c r="P55" s="7">
        <v>23</v>
      </c>
      <c r="Q55" s="19">
        <f>P55*$B$9</f>
        <v>3312</v>
      </c>
      <c r="R55" s="21">
        <f>Q55-$F$8</f>
        <v>3131.5999999999995</v>
      </c>
      <c r="S55" s="25"/>
      <c r="T55" s="21">
        <f>$S$5+(R55/$P$2)</f>
        <v>1.5417399999999999</v>
      </c>
      <c r="U55" s="17"/>
      <c r="V55" s="1"/>
      <c r="W55" s="1"/>
      <c r="X55" s="1"/>
      <c r="Y55" s="1"/>
      <c r="Z55" s="1"/>
    </row>
    <row r="56" spans="1:26" s="2" customFormat="1" ht="15.75" x14ac:dyDescent="0.25">
      <c r="A56" s="1"/>
      <c r="B56" s="4"/>
      <c r="C56" s="9">
        <f>C55+72</f>
        <v>3384</v>
      </c>
      <c r="D56" s="16"/>
      <c r="E56" s="15">
        <f>(D55+D57)/2</f>
        <v>3203.5999999999995</v>
      </c>
      <c r="F56" s="16"/>
      <c r="G56" s="15">
        <f>$E$5+(E56/$B$2)</f>
        <v>1.5603899999999999</v>
      </c>
      <c r="H56" s="10"/>
      <c r="I56" s="4"/>
      <c r="J56" s="9">
        <f>J55+72</f>
        <v>3384</v>
      </c>
      <c r="K56" s="16"/>
      <c r="L56" s="15">
        <f>(K55+K57)/2</f>
        <v>3200.0999999999985</v>
      </c>
      <c r="M56" s="16"/>
      <c r="N56" s="15">
        <f>$L$4-(L56/$I$2)</f>
        <v>0.93058000000000018</v>
      </c>
      <c r="O56" s="1"/>
      <c r="P56" s="4"/>
      <c r="Q56" s="9">
        <f>Q55+72</f>
        <v>3384</v>
      </c>
      <c r="R56" s="16"/>
      <c r="S56" s="27">
        <f>(R55+R57)/2</f>
        <v>3203.5999999999995</v>
      </c>
      <c r="T56" s="16"/>
      <c r="U56" s="15">
        <f>$S$5+(S56/$B$2)</f>
        <v>1.54894</v>
      </c>
      <c r="V56" s="1"/>
      <c r="W56" s="1"/>
      <c r="X56" s="1"/>
      <c r="Y56" s="1"/>
      <c r="Z56" s="1"/>
    </row>
    <row r="57" spans="1:26" s="2" customFormat="1" ht="15.75" x14ac:dyDescent="0.25">
      <c r="A57" s="1"/>
      <c r="B57" s="7">
        <v>24</v>
      </c>
      <c r="C57" s="19">
        <f>B57*$B$9</f>
        <v>3456</v>
      </c>
      <c r="D57" s="21">
        <f>C57-$F$8</f>
        <v>3275.5999999999995</v>
      </c>
      <c r="E57" s="17"/>
      <c r="F57" s="21">
        <f>$E$5+(D57/$B$2)</f>
        <v>1.56759</v>
      </c>
      <c r="G57" s="17"/>
      <c r="H57" s="10"/>
      <c r="I57" s="7">
        <v>24</v>
      </c>
      <c r="J57" s="19">
        <f>I57*$B$9</f>
        <v>3456</v>
      </c>
      <c r="K57" s="21">
        <f>J57-$M$8</f>
        <v>3272.0999999999985</v>
      </c>
      <c r="L57" s="17"/>
      <c r="M57" s="21">
        <f>$L$4-(K57/$I$2)</f>
        <v>0.92338000000000031</v>
      </c>
      <c r="N57" s="17"/>
      <c r="O57" s="1"/>
      <c r="P57" s="7">
        <v>24</v>
      </c>
      <c r="Q57" s="19">
        <f>P57*$B$9</f>
        <v>3456</v>
      </c>
      <c r="R57" s="21">
        <f>Q57-$F$8</f>
        <v>3275.5999999999995</v>
      </c>
      <c r="S57" s="25"/>
      <c r="T57" s="21">
        <f>$S$5+(R57/$P$2)</f>
        <v>1.5561400000000001</v>
      </c>
      <c r="U57" s="17"/>
      <c r="V57" s="1"/>
      <c r="W57" s="1"/>
      <c r="X57" s="1"/>
      <c r="Y57" s="1"/>
      <c r="Z57" s="1"/>
    </row>
    <row r="58" spans="1:26" s="2" customFormat="1" ht="15.75" x14ac:dyDescent="0.25">
      <c r="A58" s="1"/>
      <c r="B58" s="4"/>
      <c r="C58" s="9">
        <f>C57+72</f>
        <v>3528</v>
      </c>
      <c r="D58" s="16"/>
      <c r="E58" s="15">
        <f>(D57+D59)/2</f>
        <v>3347.5999999999995</v>
      </c>
      <c r="F58" s="16"/>
      <c r="G58" s="15">
        <f>$E$5+(E58/$B$2)</f>
        <v>1.5747899999999999</v>
      </c>
      <c r="H58" s="10"/>
      <c r="I58" s="4"/>
      <c r="J58" s="9">
        <f>J57+72</f>
        <v>3528</v>
      </c>
      <c r="K58" s="16"/>
      <c r="L58" s="15">
        <f>(K57+K59)/2</f>
        <v>3344.0999999999985</v>
      </c>
      <c r="M58" s="16"/>
      <c r="N58" s="15">
        <f>$L$4-(L58/$I$2)</f>
        <v>0.91618000000000022</v>
      </c>
      <c r="O58" s="1"/>
      <c r="P58" s="4"/>
      <c r="Q58" s="9">
        <f>Q57+72</f>
        <v>3528</v>
      </c>
      <c r="R58" s="16"/>
      <c r="S58" s="27">
        <f>(R57+R59)/2</f>
        <v>3347.5999999999995</v>
      </c>
      <c r="T58" s="16"/>
      <c r="U58" s="15">
        <f>$S$5+(S58/$B$2)</f>
        <v>1.56334</v>
      </c>
      <c r="V58" s="1"/>
      <c r="W58" s="1"/>
      <c r="X58" s="1"/>
      <c r="Y58" s="1"/>
      <c r="Z58" s="1"/>
    </row>
    <row r="59" spans="1:26" s="2" customFormat="1" ht="15.75" x14ac:dyDescent="0.25">
      <c r="A59" s="1"/>
      <c r="B59" s="7">
        <v>25</v>
      </c>
      <c r="C59" s="19">
        <f>B59*$B$9</f>
        <v>3600</v>
      </c>
      <c r="D59" s="21">
        <f>C59-$F$8</f>
        <v>3419.5999999999995</v>
      </c>
      <c r="E59" s="17"/>
      <c r="F59" s="21">
        <f>$E$5+(D59/$B$2)</f>
        <v>1.5819899999999998</v>
      </c>
      <c r="G59" s="17"/>
      <c r="H59" s="10"/>
      <c r="I59" s="7">
        <v>25</v>
      </c>
      <c r="J59" s="19">
        <f>I59*$B$9</f>
        <v>3600</v>
      </c>
      <c r="K59" s="21">
        <f>J59-$M$8</f>
        <v>3416.0999999999985</v>
      </c>
      <c r="L59" s="17"/>
      <c r="M59" s="21">
        <f>$L$4-(K59/$I$2)</f>
        <v>0.90898000000000023</v>
      </c>
      <c r="N59" s="17"/>
      <c r="O59" s="1"/>
      <c r="P59" s="7">
        <v>25</v>
      </c>
      <c r="Q59" s="19">
        <f>P59*$B$9</f>
        <v>3600</v>
      </c>
      <c r="R59" s="21">
        <f>Q59-$F$8</f>
        <v>3419.5999999999995</v>
      </c>
      <c r="S59" s="25"/>
      <c r="T59" s="21">
        <f>$S$5+(R59/$P$2)</f>
        <v>1.5705399999999998</v>
      </c>
      <c r="U59" s="17"/>
      <c r="V59" s="1"/>
      <c r="W59" s="1"/>
      <c r="X59" s="1"/>
      <c r="Y59" s="1"/>
      <c r="Z59" s="1"/>
    </row>
    <row r="60" spans="1:26" s="2" customFormat="1" ht="15.75" x14ac:dyDescent="0.25">
      <c r="A60" s="1"/>
      <c r="B60" s="4"/>
      <c r="C60" s="9">
        <f>C59+72</f>
        <v>3672</v>
      </c>
      <c r="D60" s="16"/>
      <c r="E60" s="15">
        <f>(D59+D61)/2</f>
        <v>3491.5999999999995</v>
      </c>
      <c r="F60" s="16"/>
      <c r="G60" s="15">
        <f>$E$5+(E60/$B$2)</f>
        <v>1.5891899999999999</v>
      </c>
      <c r="H60" s="10"/>
      <c r="I60" s="4"/>
      <c r="J60" s="9">
        <f>J59+72</f>
        <v>3672</v>
      </c>
      <c r="K60" s="16"/>
      <c r="L60" s="15">
        <f>(K59+K61)/2</f>
        <v>3488.0999999999985</v>
      </c>
      <c r="M60" s="16"/>
      <c r="N60" s="15">
        <f>$L$4-(L60/$I$2)</f>
        <v>0.90178000000000025</v>
      </c>
      <c r="O60" s="1"/>
      <c r="P60" s="4"/>
      <c r="Q60" s="9">
        <f>Q59+72</f>
        <v>3672</v>
      </c>
      <c r="R60" s="16"/>
      <c r="S60" s="27">
        <f>(R59+R61)/2</f>
        <v>3491.5999999999995</v>
      </c>
      <c r="T60" s="16"/>
      <c r="U60" s="15">
        <f>$S$5+(S60/$B$2)</f>
        <v>1.5777399999999999</v>
      </c>
      <c r="V60" s="1"/>
      <c r="W60" s="1"/>
      <c r="X60" s="1"/>
      <c r="Y60" s="1"/>
      <c r="Z60" s="1"/>
    </row>
    <row r="61" spans="1:26" s="2" customFormat="1" ht="15.75" x14ac:dyDescent="0.25">
      <c r="A61" s="1"/>
      <c r="B61" s="7">
        <v>26</v>
      </c>
      <c r="C61" s="19">
        <f>B61*$B$9</f>
        <v>3744</v>
      </c>
      <c r="D61" s="21">
        <f>C61-$F$8</f>
        <v>3563.5999999999995</v>
      </c>
      <c r="E61" s="17"/>
      <c r="F61" s="21">
        <f>$E$5+(D61/$B$2)</f>
        <v>1.59639</v>
      </c>
      <c r="G61" s="17"/>
      <c r="H61" s="10"/>
      <c r="I61" s="7">
        <v>26</v>
      </c>
      <c r="J61" s="19">
        <f>I61*$B$9</f>
        <v>3744</v>
      </c>
      <c r="K61" s="21">
        <f>J61-$M$8</f>
        <v>3560.0999999999985</v>
      </c>
      <c r="L61" s="17"/>
      <c r="M61" s="21">
        <f>$L$4-(K61/$I$2)</f>
        <v>0.89458000000000015</v>
      </c>
      <c r="N61" s="17"/>
      <c r="O61" s="1"/>
      <c r="P61" s="7">
        <v>26</v>
      </c>
      <c r="Q61" s="19">
        <f>P61*$B$9</f>
        <v>3744</v>
      </c>
      <c r="R61" s="21">
        <f>Q61-$F$8</f>
        <v>3563.5999999999995</v>
      </c>
      <c r="S61" s="25"/>
      <c r="T61" s="21">
        <f>$S$5+(R61/$P$2)</f>
        <v>1.58494</v>
      </c>
      <c r="U61" s="17"/>
      <c r="V61" s="1"/>
      <c r="W61" s="1"/>
      <c r="X61" s="1"/>
      <c r="Y61" s="1"/>
      <c r="Z61" s="1"/>
    </row>
    <row r="62" spans="1:26" s="2" customFormat="1" ht="15.75" x14ac:dyDescent="0.25">
      <c r="A62" s="1"/>
      <c r="B62" s="4"/>
      <c r="C62" s="9">
        <f>C61+72</f>
        <v>3816</v>
      </c>
      <c r="D62" s="16"/>
      <c r="E62" s="15">
        <f>(D61+D63)/2</f>
        <v>3635.5999999999995</v>
      </c>
      <c r="F62" s="16"/>
      <c r="G62" s="15">
        <f>$E$5+(E62/$B$2)</f>
        <v>1.6035899999999998</v>
      </c>
      <c r="H62" s="10"/>
      <c r="I62" s="4"/>
      <c r="J62" s="9">
        <f>J61+72</f>
        <v>3816</v>
      </c>
      <c r="K62" s="16"/>
      <c r="L62" s="15">
        <f>(K61+K63)/2</f>
        <v>3632.0999999999985</v>
      </c>
      <c r="M62" s="16"/>
      <c r="N62" s="15">
        <f>$L$4-(L62/$I$2)</f>
        <v>0.88738000000000028</v>
      </c>
      <c r="O62" s="1"/>
      <c r="P62" s="4"/>
      <c r="Q62" s="9">
        <f>Q61+72</f>
        <v>3816</v>
      </c>
      <c r="R62" s="16"/>
      <c r="S62" s="27">
        <f>(R61+R63)/2</f>
        <v>3635.5999999999995</v>
      </c>
      <c r="T62" s="16"/>
      <c r="U62" s="15">
        <f>$S$5+(S62/$B$2)</f>
        <v>1.5921399999999999</v>
      </c>
      <c r="V62" s="1"/>
      <c r="W62" s="1"/>
      <c r="X62" s="1"/>
      <c r="Y62" s="1"/>
      <c r="Z62" s="1"/>
    </row>
    <row r="63" spans="1:26" s="2" customFormat="1" ht="15.75" x14ac:dyDescent="0.25">
      <c r="A63" s="1"/>
      <c r="B63" s="7">
        <v>27</v>
      </c>
      <c r="C63" s="19">
        <f>B63*$B$9</f>
        <v>3888</v>
      </c>
      <c r="D63" s="21">
        <f>C63-$F$8</f>
        <v>3707.5999999999995</v>
      </c>
      <c r="E63" s="17"/>
      <c r="F63" s="21">
        <f>$E$5+(D63/$B$2)</f>
        <v>1.6107899999999999</v>
      </c>
      <c r="G63" s="17"/>
      <c r="H63" s="10"/>
      <c r="I63" s="7">
        <v>27</v>
      </c>
      <c r="J63" s="19">
        <f>I63*$B$9</f>
        <v>3888</v>
      </c>
      <c r="K63" s="21">
        <f>J63-$M$8</f>
        <v>3704.0999999999985</v>
      </c>
      <c r="L63" s="17"/>
      <c r="M63" s="21">
        <f>$L$4-(K63/$I$2)</f>
        <v>0.88018000000000018</v>
      </c>
      <c r="N63" s="17"/>
      <c r="O63" s="1"/>
      <c r="P63" s="7">
        <v>27</v>
      </c>
      <c r="Q63" s="19">
        <f>P63*$B$9</f>
        <v>3888</v>
      </c>
      <c r="R63" s="21">
        <f>Q63-$F$8</f>
        <v>3707.5999999999995</v>
      </c>
      <c r="S63" s="25"/>
      <c r="T63" s="21">
        <f>$S$5+(R63/$P$2)</f>
        <v>1.59934</v>
      </c>
      <c r="U63" s="17"/>
      <c r="V63" s="1"/>
      <c r="W63" s="1"/>
      <c r="X63" s="1"/>
      <c r="Y63" s="1"/>
      <c r="Z63" s="1"/>
    </row>
    <row r="64" spans="1:26" s="2" customFormat="1" ht="15.75" x14ac:dyDescent="0.25">
      <c r="A64" s="1"/>
      <c r="B64" s="4"/>
      <c r="C64" s="9">
        <f>C63+72</f>
        <v>3960</v>
      </c>
      <c r="D64" s="16"/>
      <c r="E64" s="15">
        <f>(D63+D65)/2</f>
        <v>3779.5999999999995</v>
      </c>
      <c r="F64" s="16"/>
      <c r="G64" s="15">
        <f>$E$5+(E64/$B$2)</f>
        <v>1.6179899999999998</v>
      </c>
      <c r="H64" s="10"/>
      <c r="I64" s="4"/>
      <c r="J64" s="9">
        <f>J63+72</f>
        <v>3960</v>
      </c>
      <c r="K64" s="16"/>
      <c r="L64" s="15">
        <f>(K63+K65)/2</f>
        <v>3776.0999999999985</v>
      </c>
      <c r="M64" s="16"/>
      <c r="N64" s="15">
        <f>$L$4-(L64/$I$2)</f>
        <v>0.87298000000000031</v>
      </c>
      <c r="O64" s="1"/>
      <c r="P64" s="4"/>
      <c r="Q64" s="9">
        <f>Q63+72</f>
        <v>3960</v>
      </c>
      <c r="R64" s="16"/>
      <c r="S64" s="27">
        <f>(R63+R65)/2</f>
        <v>3779.5999999999995</v>
      </c>
      <c r="T64" s="16"/>
      <c r="U64" s="15">
        <f>$S$5+(S64/$B$2)</f>
        <v>1.6065399999999999</v>
      </c>
      <c r="V64" s="1"/>
      <c r="W64" s="1"/>
      <c r="X64" s="1"/>
      <c r="Y64" s="1"/>
      <c r="Z64" s="1"/>
    </row>
    <row r="65" spans="1:26" s="2" customFormat="1" ht="15.75" x14ac:dyDescent="0.25">
      <c r="A65" s="1"/>
      <c r="B65" s="7">
        <v>28</v>
      </c>
      <c r="C65" s="19">
        <f>B65*$B$9</f>
        <v>4032</v>
      </c>
      <c r="D65" s="21">
        <f>C65-$F$8</f>
        <v>3851.5999999999995</v>
      </c>
      <c r="E65" s="17"/>
      <c r="F65" s="21">
        <f>$E$5+(D65/$B$2)</f>
        <v>1.6251899999999999</v>
      </c>
      <c r="G65" s="17"/>
      <c r="H65" s="10"/>
      <c r="I65" s="7">
        <v>28</v>
      </c>
      <c r="J65" s="19">
        <f>I65*$B$9</f>
        <v>4032</v>
      </c>
      <c r="K65" s="21">
        <f>J65-$M$8</f>
        <v>3848.0999999999985</v>
      </c>
      <c r="L65" s="17"/>
      <c r="M65" s="21">
        <f>$L$4-(K65/$I$2)</f>
        <v>0.86578000000000022</v>
      </c>
      <c r="N65" s="17"/>
      <c r="O65" s="1"/>
      <c r="P65" s="7">
        <v>28</v>
      </c>
      <c r="Q65" s="19">
        <f>P65*$B$9</f>
        <v>4032</v>
      </c>
      <c r="R65" s="21">
        <f>Q65-$F$8</f>
        <v>3851.5999999999995</v>
      </c>
      <c r="S65" s="25"/>
      <c r="T65" s="21">
        <f>$S$5+(R65/$P$2)</f>
        <v>1.61374</v>
      </c>
      <c r="U65" s="17"/>
      <c r="V65" s="1"/>
      <c r="W65" s="1"/>
      <c r="X65" s="1"/>
      <c r="Y65" s="1"/>
      <c r="Z65" s="1"/>
    </row>
    <row r="66" spans="1:26" s="2" customFormat="1" ht="15.75" x14ac:dyDescent="0.25">
      <c r="A66" s="1"/>
      <c r="B66" s="4"/>
      <c r="C66" s="9">
        <f>C65+72</f>
        <v>4104</v>
      </c>
      <c r="D66" s="16"/>
      <c r="E66" s="15">
        <f>(D65+D67)/2</f>
        <v>3923.5999999999995</v>
      </c>
      <c r="F66" s="16"/>
      <c r="G66" s="15">
        <f>$E$5+(E66/$B$2)</f>
        <v>1.63239</v>
      </c>
      <c r="H66" s="10"/>
      <c r="I66" s="4"/>
      <c r="J66" s="9">
        <f>J65+72</f>
        <v>4104</v>
      </c>
      <c r="K66" s="16"/>
      <c r="L66" s="15">
        <f>(K65+K67)/2</f>
        <v>3920.0999999999985</v>
      </c>
      <c r="M66" s="16"/>
      <c r="N66" s="15">
        <f>$L$4-(L66/$I$2)</f>
        <v>0.85858000000000023</v>
      </c>
      <c r="O66" s="1"/>
      <c r="P66" s="4"/>
      <c r="Q66" s="9">
        <f>Q65+72</f>
        <v>4104</v>
      </c>
      <c r="R66" s="16"/>
      <c r="S66" s="27">
        <f>(R65+R67)/2</f>
        <v>3923.5999999999995</v>
      </c>
      <c r="T66" s="16"/>
      <c r="U66" s="15">
        <f>$S$5+(S66/$B$2)</f>
        <v>1.62094</v>
      </c>
      <c r="V66" s="1"/>
      <c r="W66" s="1"/>
      <c r="X66" s="1"/>
      <c r="Y66" s="1"/>
      <c r="Z66" s="1"/>
    </row>
    <row r="67" spans="1:26" s="2" customFormat="1" ht="15.75" x14ac:dyDescent="0.25">
      <c r="A67" s="1"/>
      <c r="B67" s="7">
        <v>29</v>
      </c>
      <c r="C67" s="19">
        <f>B67*$B$9</f>
        <v>4176</v>
      </c>
      <c r="D67" s="21">
        <f>C67-$F$8</f>
        <v>3995.5999999999995</v>
      </c>
      <c r="E67" s="17"/>
      <c r="F67" s="21">
        <f>$E$5+(D67/$B$2)</f>
        <v>1.6395899999999999</v>
      </c>
      <c r="G67" s="17"/>
      <c r="H67" s="10"/>
      <c r="I67" s="7">
        <v>29</v>
      </c>
      <c r="J67" s="19">
        <f>I67*$B$9</f>
        <v>4176</v>
      </c>
      <c r="K67" s="21">
        <f>J67-$M$8</f>
        <v>3992.0999999999985</v>
      </c>
      <c r="L67" s="17"/>
      <c r="M67" s="21">
        <f>$L$4-(K67/$I$2)</f>
        <v>0.85138000000000025</v>
      </c>
      <c r="N67" s="17"/>
      <c r="O67" s="1"/>
      <c r="P67" s="7">
        <v>29</v>
      </c>
      <c r="Q67" s="19">
        <f>P67*$B$9</f>
        <v>4176</v>
      </c>
      <c r="R67" s="21">
        <f>Q67-$F$8</f>
        <v>3995.5999999999995</v>
      </c>
      <c r="S67" s="25"/>
      <c r="T67" s="21">
        <f>$S$5+(R67/$P$2)</f>
        <v>1.6281399999999999</v>
      </c>
      <c r="U67" s="17"/>
      <c r="V67" s="1"/>
      <c r="W67" s="1"/>
      <c r="X67" s="1"/>
      <c r="Y67" s="1"/>
      <c r="Z67" s="1"/>
    </row>
    <row r="68" spans="1:26" s="2" customFormat="1" ht="15.75" x14ac:dyDescent="0.25">
      <c r="A68" s="1"/>
      <c r="B68" s="4"/>
      <c r="C68" s="9">
        <f>C67+72</f>
        <v>4248</v>
      </c>
      <c r="D68" s="16"/>
      <c r="E68" s="15">
        <f>(D67+D69)/2</f>
        <v>4067.5999999999995</v>
      </c>
      <c r="F68" s="16"/>
      <c r="G68" s="15">
        <f>$E$5+(E68/$B$2)</f>
        <v>1.64679</v>
      </c>
      <c r="H68" s="10"/>
      <c r="I68" s="4"/>
      <c r="J68" s="9">
        <f>J67+72</f>
        <v>4248</v>
      </c>
      <c r="K68" s="16"/>
      <c r="L68" s="15">
        <f>(K67+K69)/2</f>
        <v>4064.0999999999985</v>
      </c>
      <c r="M68" s="16"/>
      <c r="N68" s="15">
        <f>$L$4-(L68/$I$2)</f>
        <v>0.84418000000000026</v>
      </c>
      <c r="O68" s="1"/>
      <c r="P68" s="4"/>
      <c r="Q68" s="9">
        <f>Q67+72</f>
        <v>4248</v>
      </c>
      <c r="R68" s="16"/>
      <c r="S68" s="27">
        <f>(R67+R69)/2</f>
        <v>4067.5999999999995</v>
      </c>
      <c r="T68" s="16"/>
      <c r="U68" s="15">
        <f>$S$5+(S68/$B$2)</f>
        <v>1.63534</v>
      </c>
      <c r="V68" s="1"/>
      <c r="W68" s="1"/>
      <c r="X68" s="1"/>
      <c r="Y68" s="1"/>
      <c r="Z68" s="1"/>
    </row>
    <row r="69" spans="1:26" s="2" customFormat="1" ht="16.5" thickBot="1" x14ac:dyDescent="0.3">
      <c r="A69" s="1"/>
      <c r="B69" s="7">
        <v>30</v>
      </c>
      <c r="C69" s="19">
        <f>B69*$B$9</f>
        <v>4320</v>
      </c>
      <c r="D69" s="22">
        <f>C69-$F$8</f>
        <v>4139.5999999999995</v>
      </c>
      <c r="E69" s="18"/>
      <c r="F69" s="22">
        <f>$E$5+(D69/$B$2)</f>
        <v>1.6539899999999998</v>
      </c>
      <c r="G69" s="18"/>
      <c r="H69" s="10"/>
      <c r="I69" s="7">
        <v>30</v>
      </c>
      <c r="J69" s="19">
        <f>I69*$B$9</f>
        <v>4320</v>
      </c>
      <c r="K69" s="22">
        <f>J69-$M$8</f>
        <v>4136.0999999999985</v>
      </c>
      <c r="L69" s="18"/>
      <c r="M69" s="22">
        <f>$L$4-(K69/$I$2)</f>
        <v>0.83698000000000028</v>
      </c>
      <c r="N69" s="18"/>
      <c r="O69" s="1"/>
      <c r="P69" s="7">
        <v>30</v>
      </c>
      <c r="Q69" s="19">
        <f>P69*$B$9</f>
        <v>4320</v>
      </c>
      <c r="R69" s="22">
        <f>Q69-$F$8</f>
        <v>4139.5999999999995</v>
      </c>
      <c r="S69" s="34"/>
      <c r="T69" s="22">
        <f>$S$5+(R69/$P$2)</f>
        <v>1.6425399999999999</v>
      </c>
      <c r="U69" s="18"/>
      <c r="V69" s="1"/>
      <c r="W69" s="1"/>
      <c r="X69" s="1"/>
      <c r="Y69" s="1"/>
      <c r="Z69" s="1"/>
    </row>
    <row r="70" spans="1:26" s="2" customFormat="1" ht="15.75" x14ac:dyDescent="0.25">
      <c r="A70" s="1"/>
      <c r="B70" s="4"/>
      <c r="C70" s="9">
        <f>C69+72</f>
        <v>4392</v>
      </c>
      <c r="D70" s="26"/>
      <c r="E70" s="27">
        <f>(D69+D71)/2</f>
        <v>2069.7999999999997</v>
      </c>
      <c r="F70" s="26"/>
      <c r="G70" s="27">
        <f>$E$5+(E70/$B$2)</f>
        <v>1.4470099999999999</v>
      </c>
      <c r="H70" s="10"/>
      <c r="I70" s="4"/>
      <c r="J70" s="9">
        <f>J69+72</f>
        <v>4392</v>
      </c>
      <c r="K70" s="26"/>
      <c r="L70" s="27">
        <f>(K69+K71)/2</f>
        <v>2068.0499999999993</v>
      </c>
      <c r="M70" s="26"/>
      <c r="N70" s="27">
        <f>$L$4-(L70/$I$2)</f>
        <v>1.0437850000000002</v>
      </c>
      <c r="O70" s="1"/>
      <c r="P70" s="4"/>
      <c r="Q70" s="9">
        <f>Q69+72</f>
        <v>4392</v>
      </c>
      <c r="R70" s="26"/>
      <c r="S70" s="27">
        <f>(R69+R71)/2</f>
        <v>2069.7999999999997</v>
      </c>
      <c r="T70" s="26"/>
      <c r="U70" s="27">
        <f>$S$5+(S70/$B$2)</f>
        <v>1.4355599999999999</v>
      </c>
      <c r="V70" s="1"/>
      <c r="W70" s="1"/>
      <c r="X70" s="1"/>
      <c r="Y70" s="1"/>
      <c r="Z70" s="1"/>
    </row>
    <row r="71" spans="1:26" ht="15.75" x14ac:dyDescent="0.25">
      <c r="A71" s="1"/>
      <c r="B71" s="4"/>
      <c r="C71" s="9"/>
      <c r="D71" s="26"/>
      <c r="E71" s="27"/>
      <c r="F71" s="26"/>
      <c r="G71" s="27"/>
      <c r="H71" s="10"/>
      <c r="I71" s="4"/>
      <c r="J71" s="9"/>
      <c r="K71" s="26"/>
      <c r="L71" s="27"/>
      <c r="M71" s="26"/>
      <c r="N71" s="27"/>
      <c r="P71" s="4"/>
      <c r="Q71" s="9"/>
      <c r="R71" s="26"/>
      <c r="S71" s="27"/>
      <c r="T71" s="26"/>
      <c r="U71" s="27"/>
      <c r="V71" s="1"/>
      <c r="W71" s="1"/>
      <c r="X71" s="1"/>
      <c r="Y71" s="1"/>
      <c r="Z71" s="1"/>
    </row>
    <row r="72" spans="1:26" x14ac:dyDescent="0.25">
      <c r="F72" s="3">
        <f>E14/$B$2</f>
        <v>1.7959999999999945E-2</v>
      </c>
      <c r="M72" s="3">
        <f>K13/$I$2</f>
        <v>1.0409999999999871E-2</v>
      </c>
      <c r="T72" s="3">
        <f>S14/$B$2</f>
        <v>1.7959999999999945E-2</v>
      </c>
      <c r="V72" s="1"/>
      <c r="W72" s="1"/>
      <c r="X72" s="1"/>
      <c r="Y72" s="1"/>
      <c r="Z72" s="1"/>
    </row>
    <row r="73" spans="1:26" x14ac:dyDescent="0.25">
      <c r="C73" t="s">
        <v>0</v>
      </c>
      <c r="D73">
        <f>$E$5+$F$72</f>
        <v>1.2579899999999999</v>
      </c>
      <c r="J73" t="s">
        <v>0</v>
      </c>
      <c r="K73">
        <f>$L$4+$M$72</f>
        <v>1.2609999999999999</v>
      </c>
      <c r="Q73" t="s">
        <v>0</v>
      </c>
      <c r="R73">
        <f>$E$5+$F$72</f>
        <v>1.2579899999999999</v>
      </c>
      <c r="V73" s="1"/>
      <c r="W73" s="1"/>
      <c r="X73" s="1"/>
      <c r="Y73" s="1"/>
      <c r="Z73" s="1"/>
    </row>
    <row r="74" spans="1:26" x14ac:dyDescent="0.25">
      <c r="C74" t="s">
        <v>1</v>
      </c>
      <c r="D74">
        <f>$E$5-$F$72</f>
        <v>1.22207</v>
      </c>
      <c r="J74" t="s">
        <v>1</v>
      </c>
      <c r="K74">
        <f>$L$4-$M$72</f>
        <v>1.2401800000000003</v>
      </c>
      <c r="Q74" t="s">
        <v>1</v>
      </c>
      <c r="R74">
        <f>$E$5-$F$72</f>
        <v>1.22207</v>
      </c>
      <c r="V74" s="1"/>
      <c r="W74" s="1"/>
      <c r="X74" s="1"/>
      <c r="Y74" s="1"/>
      <c r="Z74" s="1"/>
    </row>
    <row r="75" spans="1:26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6:26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6:26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</sheetData>
  <mergeCells count="13">
    <mergeCell ref="R3:S3"/>
    <mergeCell ref="B3:C3"/>
    <mergeCell ref="D3:E3"/>
    <mergeCell ref="I3:J3"/>
    <mergeCell ref="K3:L3"/>
    <mergeCell ref="P3:Q3"/>
    <mergeCell ref="T9:U9"/>
    <mergeCell ref="A4:A5"/>
    <mergeCell ref="D9:E9"/>
    <mergeCell ref="F9:G9"/>
    <mergeCell ref="K9:L9"/>
    <mergeCell ref="M9:N9"/>
    <mergeCell ref="R9:S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EURUSD_D1</vt:lpstr>
      <vt:lpstr>EURUSD_H1</vt:lpstr>
      <vt:lpstr>EURUSD_H1 (M15)</vt:lpstr>
      <vt:lpstr>GBPUSD_D1</vt:lpstr>
      <vt:lpstr>GBPUSD_H1</vt:lpstr>
      <vt:lpstr>GBPUSD_H1 (M15)</vt:lpstr>
      <vt:lpstr>USDCAD_D1</vt:lpstr>
      <vt:lpstr>USDCAD_H1</vt:lpstr>
      <vt:lpstr>USDCAD_H1 (M15)</vt:lpstr>
      <vt:lpstr>USDJPY_D1</vt:lpstr>
      <vt:lpstr>USDJPY_H1</vt:lpstr>
      <vt:lpstr>USDJPY_H1 (M15)</vt:lpstr>
      <vt:lpstr>AUDUSD_D1</vt:lpstr>
      <vt:lpstr>AUDUSD_H1</vt:lpstr>
      <vt:lpstr>AUDUSD_H1 (M15)</vt:lpstr>
      <vt:lpstr>NZDUSD_D1</vt:lpstr>
      <vt:lpstr>NZDUSD_H1</vt:lpstr>
      <vt:lpstr>NZDUSD_H1 (M15)</vt:lpstr>
      <vt:lpstr>EURUSD_D1 (2)</vt:lpstr>
      <vt:lpstr>EURUSD_H1 (2)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2018-01-11T08:37:26Z</dcterms:created>
  <dcterms:modified xsi:type="dcterms:W3CDTF">2018-01-29T10:50:54Z</dcterms:modified>
</cp:coreProperties>
</file>